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S:\Finance\Procurement\Contract-R\Contract\ETB\ETB0047-49 - Wellness &amp; DM RFPs\2. RFP - FINAL Documents\"/>
    </mc:Choice>
  </mc:AlternateContent>
  <xr:revisionPtr revIDLastSave="0" documentId="13_ncr:1_{8FDEB623-295C-45BB-813A-16661EA5B633}" xr6:coauthVersionLast="47" xr6:coauthVersionMax="47" xr10:uidLastSave="{00000000-0000-0000-0000-000000000000}"/>
  <bookViews>
    <workbookView xWindow="-120" yWindow="-120" windowWidth="29040" windowHeight="15840" tabRatio="720" activeTab="1" xr2:uid="{00000000-000D-0000-FFFF-FFFF00000000}"/>
  </bookViews>
  <sheets>
    <sheet name="Cover" sheetId="10" r:id="rId1"/>
    <sheet name="General Information" sheetId="1" r:id="rId2"/>
    <sheet name="Selection Criteria &lt;Part&gt;" sheetId="25" r:id="rId3"/>
    <sheet name="Detail Layout" sheetId="8" r:id="rId4"/>
    <sheet name="Trailer Layout" sheetId="9" r:id="rId5"/>
    <sheet name="Detail Layout (2)" sheetId="16" state="hidden" r:id="rId6"/>
    <sheet name="Trailer Layout (2)" sheetId="17" state="hidden" r:id="rId7"/>
    <sheet name="Detail Layout (3)" sheetId="18" state="hidden" r:id="rId8"/>
    <sheet name="Trailer Layout (3)" sheetId="19" state="hidden" r:id="rId9"/>
    <sheet name="Detail Layout (4)" sheetId="20" state="hidden" r:id="rId10"/>
    <sheet name="Trailer Layout (4)" sheetId="21" state="hidden" r:id="rId11"/>
    <sheet name="Data" sheetId="13" state="hidden" r:id="rId12"/>
  </sheets>
  <externalReferences>
    <externalReference r:id="rId13"/>
  </externalReferences>
  <definedNames>
    <definedName name="EndOfLayout">#REF!</definedName>
    <definedName name="FieldPos">#REF!</definedName>
    <definedName name="IntroSplash">Data!$B$3</definedName>
    <definedName name="LayoutStyle">Data!$B$2</definedName>
    <definedName name="NonStaticContent" localSheetId="5">'Detail Layout (2)'!$H:$J,'Detail Layout (2)'!#REF!</definedName>
    <definedName name="NonStaticContent" localSheetId="7">'Detail Layout (3)'!$H:$J,'Detail Layout (3)'!#REF!</definedName>
    <definedName name="NonStaticContent" localSheetId="9">'Detail Layout (4)'!$H:$J,'Detail Layout (4)'!#REF!</definedName>
    <definedName name="NonStaticContent" localSheetId="6">'Detail Layout'!$K:$K,'Detail Layout'!#REF!</definedName>
    <definedName name="NonStaticContent" localSheetId="8">'Detail Layout'!$K:$K,'Detail Layout'!#REF!</definedName>
    <definedName name="NonStaticContent" localSheetId="10">'Detail Layout'!$K:$K,'Detail Layout'!#REF!</definedName>
    <definedName name="NonStaticContent">'Detail Layout'!$K:$K,'Detail Layout'!#REF!</definedName>
    <definedName name="OLE_LINK1" localSheetId="3">'Detail Layout'!$A$2</definedName>
    <definedName name="OLE_LINK1" localSheetId="5">'Detail Layout (2)'!$A$2</definedName>
    <definedName name="OLE_LINK1" localSheetId="7">'Detail Layout (3)'!$A$2</definedName>
    <definedName name="OLE_LINK1" localSheetId="9">'Detail Layout (4)'!$A$2</definedName>
    <definedName name="OLE_LINK1" localSheetId="4">'Trailer Layout'!$A$2</definedName>
    <definedName name="OLE_LINK1" localSheetId="6">'Trailer Layout (2)'!$A$2</definedName>
    <definedName name="OLE_LINK1" localSheetId="8">'Trailer Layout (3)'!$A$2</definedName>
    <definedName name="OLE_LINK1" localSheetId="10">'Trailer Layout (4)'!$A$2</definedName>
    <definedName name="_xlnm.Print_Area" localSheetId="3">'Detail Layout'!$A$2:$K$26</definedName>
    <definedName name="_xlnm.Print_Area" localSheetId="5">'Detail Layout (2)'!$A$2:$K$8</definedName>
    <definedName name="_xlnm.Print_Area" localSheetId="7">'Detail Layout (3)'!$A$2:$K$8</definedName>
    <definedName name="_xlnm.Print_Area" localSheetId="9">'Detail Layout (4)'!$A$2:$K$8</definedName>
    <definedName name="_xlnm.Print_Area" localSheetId="1">'General Information'!$A$1:$M$38</definedName>
    <definedName name="_xlnm.Print_Area" localSheetId="2">'Selection Criteria &lt;Part&gt;'!$A$1:$N$30</definedName>
    <definedName name="_xlnm.Print_Area" localSheetId="4">'Trailer Layout'!$A$2:$H$9</definedName>
    <definedName name="_xlnm.Print_Area" localSheetId="6">'Trailer Layout (2)'!$A$2:$J$10</definedName>
    <definedName name="_xlnm.Print_Area" localSheetId="8">'Trailer Layout (3)'!$A$2:$J$10</definedName>
    <definedName name="_xlnm.Print_Area" localSheetId="10">'Trailer Layout (4)'!$A$2:$J$10</definedName>
    <definedName name="_xlnm.Print_Titles" localSheetId="3">'Detail Layout'!$2:$3</definedName>
    <definedName name="_xlnm.Print_Titles" localSheetId="5">'Detail Layout (2)'!$2:$3</definedName>
    <definedName name="_xlnm.Print_Titles" localSheetId="7">'Detail Layout (3)'!$2:$3</definedName>
    <definedName name="_xlnm.Print_Titles" localSheetId="9">'Detail Layout (4)'!$2:$3</definedName>
    <definedName name="_xlnm.Print_Titles" localSheetId="4">'Trailer Layout'!$2:$3</definedName>
    <definedName name="_xlnm.Print_Titles" localSheetId="6">'Trailer Layout (2)'!$2:$3</definedName>
    <definedName name="_xlnm.Print_Titles" localSheetId="8">'Trailer Layout (3)'!$2:$3</definedName>
    <definedName name="_xlnm.Print_Titles" localSheetId="10">'Trailer Layout (4)'!$2:$3</definedName>
    <definedName name="ProtectedCols">'Detail Layout (2)'!$A:$G</definedName>
    <definedName name="ProtectedRows" localSheetId="6">'Trailer Layout (2)'!$1:$4,'Trailer Layout (2)'!$9:$11</definedName>
    <definedName name="ProtectedRows" localSheetId="8">'Trailer Layout (3)'!$1:$4,'Trailer Layout (3)'!$9:$11</definedName>
    <definedName name="ProtectedRows" localSheetId="10">'Trailer Layout (4)'!$1:$4,'Trailer Layout (4)'!$9:$11</definedName>
    <definedName name="ProtectedRows">'Trailer Layout'!$1:$4,'Trailer Layout'!$8:$10</definedName>
    <definedName name="StaticContent" localSheetId="5">'Detail Layout (2)'!$A:$G</definedName>
    <definedName name="StaticContent" localSheetId="7">'Detail Layout (3)'!$A:$G</definedName>
    <definedName name="StaticContent" localSheetId="9">'Detail Layout (4)'!$A:$G</definedName>
    <definedName name="StaticContent">'Detail Layout'!$A:$G</definedName>
    <definedName name="StaticContentTRL" localSheetId="6">'Trailer Layout (2)'!$A:$G</definedName>
    <definedName name="StaticContentTRL" localSheetId="8">'Trailer Layout (3)'!$A:$G</definedName>
    <definedName name="StaticContentTRL" localSheetId="10">'Trailer Layout (4)'!$A:$G</definedName>
    <definedName name="StaticContentTRL">'Trailer Layout'!$A:$G</definedName>
    <definedName name="TestArea1">#REF!</definedName>
    <definedName name="TotRecLen_Dtl_1">'[1]Detail Layout'!$D$133</definedName>
    <definedName name="TotRecLen_Trl_1">'[1]Trailer Layout'!$D$10</definedName>
    <definedName name="Z_9AE5BB8D_ECB4_420F_947C_72A01FEBC8D7_.wvu.PrintArea" localSheetId="2" hidden="1">'Selection Criteria &lt;Part&gt;'!$A$3:$N$10</definedName>
  </definedNames>
  <calcPr calcId="191028"/>
  <customWorkbookViews>
    <customWorkbookView name="C Alexander - Personal View" guid="{9AE5BB8D-ECB4-420F-947C-72A01FEBC8D7}" mergeInterval="0" personalView="1" maximized="1" xWindow="1" yWindow="1" windowWidth="1280" windowHeight="832" tabRatio="887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D4" i="9"/>
  <c r="C5" i="9" s="1"/>
  <c r="D5" i="9" s="1"/>
  <c r="A5" i="9"/>
  <c r="A6" i="9" s="1"/>
  <c r="A7" i="9" s="1"/>
  <c r="A8" i="9" s="1"/>
  <c r="A9" i="9" s="1"/>
  <c r="D4" i="8"/>
  <c r="C5" i="8" s="1"/>
  <c r="D5" i="8" s="1"/>
  <c r="C6" i="8" s="1"/>
  <c r="D6" i="8" s="1"/>
  <c r="A5" i="8"/>
  <c r="A6" i="8" s="1"/>
  <c r="A7" i="8" s="1"/>
  <c r="A26" i="8" l="1"/>
  <c r="C6" i="9" l="1"/>
  <c r="C7" i="8" l="1"/>
  <c r="D6" i="9"/>
  <c r="C7" i="9" s="1"/>
  <c r="D7" i="9" s="1"/>
  <c r="D4" i="17"/>
  <c r="C5" i="17" s="1"/>
  <c r="D5" i="17" s="1"/>
  <c r="A5" i="17"/>
  <c r="A6" i="17" s="1"/>
  <c r="A7" i="17" s="1"/>
  <c r="A8" i="17" s="1"/>
  <c r="A9" i="17" s="1"/>
  <c r="A10" i="17" s="1"/>
  <c r="D4" i="19"/>
  <c r="C5" i="19" s="1"/>
  <c r="D5" i="19" s="1"/>
  <c r="A5" i="19"/>
  <c r="A6" i="19" s="1"/>
  <c r="A7" i="19" s="1"/>
  <c r="A8" i="19" s="1"/>
  <c r="A9" i="19" s="1"/>
  <c r="A10" i="19" s="1"/>
  <c r="D4" i="21"/>
  <c r="C5" i="21" s="1"/>
  <c r="D5" i="21" s="1"/>
  <c r="A5" i="21"/>
  <c r="A6" i="21" s="1"/>
  <c r="A7" i="21" s="1"/>
  <c r="A8" i="21" s="1"/>
  <c r="A9" i="21" s="1"/>
  <c r="A10" i="21" s="1"/>
  <c r="D9" i="21"/>
  <c r="C10" i="21" s="1"/>
  <c r="D9" i="19"/>
  <c r="C10" i="19" s="1"/>
  <c r="D4" i="20"/>
  <c r="C5" i="20" s="1"/>
  <c r="D5" i="20" s="1"/>
  <c r="A5" i="20"/>
  <c r="A6" i="20" s="1"/>
  <c r="A7" i="20" s="1"/>
  <c r="A8" i="20" s="1"/>
  <c r="D4" i="18"/>
  <c r="C5" i="18" s="1"/>
  <c r="D5" i="18" s="1"/>
  <c r="A5" i="18"/>
  <c r="A6" i="18" s="1"/>
  <c r="A7" i="18" s="1"/>
  <c r="A8" i="18" s="1"/>
  <c r="D4" i="16"/>
  <c r="C5" i="16" s="1"/>
  <c r="D5" i="16" s="1"/>
  <c r="A5" i="16"/>
  <c r="A6" i="16" s="1"/>
  <c r="A7" i="16" s="1"/>
  <c r="A8" i="16" s="1"/>
  <c r="D7" i="8" l="1"/>
  <c r="C8" i="8" s="1"/>
  <c r="C8" i="9"/>
  <c r="C6" i="17"/>
  <c r="C6" i="19"/>
  <c r="C6" i="21"/>
  <c r="C6" i="18"/>
  <c r="D6" i="18" s="1"/>
  <c r="D7" i="20"/>
  <c r="C8" i="20" s="1"/>
  <c r="D8" i="8" l="1"/>
  <c r="C9" i="8" s="1"/>
  <c r="D9" i="8" s="1"/>
  <c r="C10" i="8" s="1"/>
  <c r="D10" i="8" s="1"/>
  <c r="C11" i="8" s="1"/>
  <c r="D6" i="21"/>
  <c r="C7" i="21" s="1"/>
  <c r="D7" i="21" s="1"/>
  <c r="C8" i="21" s="1"/>
  <c r="D8" i="21" s="1"/>
  <c r="E9" i="21" s="1"/>
  <c r="D6" i="19"/>
  <c r="C7" i="19" s="1"/>
  <c r="D7" i="19" s="1"/>
  <c r="C8" i="19" s="1"/>
  <c r="D8" i="19" s="1"/>
  <c r="E9" i="19" s="1"/>
  <c r="D6" i="17"/>
  <c r="C7" i="17" s="1"/>
  <c r="D7" i="17" s="1"/>
  <c r="C8" i="17" s="1"/>
  <c r="D8" i="17" s="1"/>
  <c r="D7" i="18"/>
  <c r="C8" i="18" s="1"/>
  <c r="E7" i="18" s="1"/>
  <c r="D9" i="17"/>
  <c r="C10" i="17" s="1"/>
  <c r="D7" i="16"/>
  <c r="C8" i="16" s="1"/>
  <c r="D8" i="9"/>
  <c r="C9" i="9" s="1"/>
  <c r="E8" i="9" s="1"/>
  <c r="D11" i="8" l="1"/>
  <c r="C12" i="8" s="1"/>
  <c r="E9" i="17"/>
  <c r="C9" i="19"/>
  <c r="C9" i="21"/>
  <c r="D12" i="8" l="1"/>
  <c r="C13" i="8" s="1"/>
  <c r="D13" i="8" s="1"/>
  <c r="C14" i="8" s="1"/>
  <c r="D14" i="8" s="1"/>
  <c r="C15" i="8" s="1"/>
  <c r="D15" i="8" s="1"/>
  <c r="C7" i="18"/>
  <c r="C6" i="16"/>
  <c r="D6" i="16" s="1"/>
  <c r="E7" i="16" s="1"/>
  <c r="C6" i="20"/>
  <c r="C16" i="8" l="1"/>
  <c r="D16" i="8" s="1"/>
  <c r="C7" i="16"/>
  <c r="D6" i="20"/>
  <c r="E7" i="20" s="1"/>
  <c r="C9" i="17"/>
  <c r="C17" i="8" l="1"/>
  <c r="D17" i="8" s="1"/>
  <c r="C7" i="20"/>
  <c r="C18" i="8" l="1"/>
  <c r="D18" i="8" s="1"/>
  <c r="C19" i="8" l="1"/>
  <c r="D19" i="8" s="1"/>
  <c r="C20" i="8" l="1"/>
  <c r="D20" i="8" s="1"/>
  <c r="C21" i="8" l="1"/>
  <c r="D21" i="8" s="1"/>
  <c r="C22" i="8" l="1"/>
  <c r="D22" i="8" s="1"/>
  <c r="C23" i="8" l="1"/>
  <c r="D23" i="8" s="1"/>
  <c r="C24" i="8" l="1"/>
  <c r="D24" i="8" s="1"/>
  <c r="C25" i="8" l="1"/>
  <c r="E25" i="8"/>
  <c r="D25" i="8" s="1"/>
</calcChain>
</file>

<file path=xl/sharedStrings.xml><?xml version="1.0" encoding="utf-8"?>
<sst xmlns="http://schemas.openxmlformats.org/spreadsheetml/2006/main" count="488" uniqueCount="179">
  <si>
    <t>DESCRIPTION/GENERAL INFORMATION</t>
  </si>
  <si>
    <r>
      <t>This interface is designed to produce a monthly wellness program participation extract</t>
    </r>
    <r>
      <rPr>
        <sz val="11"/>
        <rFont val="Calibri"/>
        <family val="2"/>
      </rPr>
      <t xml:space="preserve"> file from Contractor with records created f</t>
    </r>
    <r>
      <rPr>
        <sz val="11"/>
        <color theme="1"/>
        <rFont val="Calibri"/>
        <family val="2"/>
      </rPr>
      <t xml:space="preserve">or each separate case by program.  It will be one record per Participant per activity/program per month. It will include all individuals eligible or participating in a wellness activity or coaching program.   </t>
    </r>
  </si>
  <si>
    <t>FILE/DATA FORMATTING AND SUBMISSION</t>
  </si>
  <si>
    <t>DATA SUBMISSION</t>
  </si>
  <si>
    <r>
      <t>IBM Watson Health supports a number of file submission options including: FTP, Web Submission, as well as physical media.
The data will be submitted to IBM Wat</t>
    </r>
    <r>
      <rPr>
        <sz val="11"/>
        <rFont val="Calibri"/>
        <family val="2"/>
      </rPr>
      <t>son Health on a monthly</t>
    </r>
    <r>
      <rPr>
        <sz val="11"/>
        <color theme="1"/>
        <rFont val="Calibri"/>
        <family val="2"/>
      </rPr>
      <t xml:space="preserve"> basis.  </t>
    </r>
    <r>
      <rPr>
        <sz val="11"/>
        <rFont val="Calibri"/>
        <family val="2"/>
      </rPr>
      <t>Monthly files should be submitted on or before the 15th of the month for the month prior</t>
    </r>
    <r>
      <rPr>
        <sz val="11"/>
        <color theme="1"/>
        <rFont val="Calibri"/>
        <family val="2"/>
      </rPr>
      <t>.</t>
    </r>
  </si>
  <si>
    <t>FILE FORMAT</t>
  </si>
  <si>
    <t>• Fixed-Record Length, ASCII File</t>
  </si>
  <si>
    <t>• Contains Detail (Data) Layout and Trailer Layout for each layout group</t>
  </si>
  <si>
    <t>CHARACTER FIELDS</t>
  </si>
  <si>
    <t>• Includes A - Z (lower or upper case), 0 – 9, and spaces
• Left justified, right blank/space filled
• Unrecorded or missing values in character fields are blank/spaces</t>
  </si>
  <si>
    <t>DATE FIELDS</t>
  </si>
  <si>
    <t>• Format of all dates should be MM/DD/CCYY</t>
  </si>
  <si>
    <t>NUMERIC FIELDS</t>
  </si>
  <si>
    <t>• All numeric fields should be right-justified and left zero-filled
• Unrecorded or missing values in numeric fields should be set to zero</t>
  </si>
  <si>
    <t>FINANCIAL FIELDS</t>
  </si>
  <si>
    <r>
      <t xml:space="preserve">• All financial fields should be right-justified and left zero-filled
• IBM Watson Health prefers to receive both dollars and cents, with an implied decimal
   point before the last two digits in the data.  For example:     "1234567" would represent $12,345.67
            </t>
    </r>
    <r>
      <rPr>
        <i/>
        <sz val="11"/>
        <color theme="1"/>
        <rFont val="Calibri"/>
        <family val="2"/>
      </rPr>
      <t>Please do not include an actual decimal point in the data.</t>
    </r>
    <r>
      <rPr>
        <sz val="11"/>
        <color theme="1"/>
        <rFont val="Calibri"/>
        <family val="2"/>
      </rPr>
      <t xml:space="preserve">
• Negative signs should be the leading value in the first position. For example:    "-1234567" would represent -$12,345.67
• Unrecorded or missing values in numeric fields should be zero  (000 to accommodate the 2-digit implied decimal)</t>
    </r>
  </si>
  <si>
    <t>INVALID CHARACTERS</t>
  </si>
  <si>
    <t>Please note that the following characters should not be included in the data or the descriptions in the data dictionary.</t>
  </si>
  <si>
    <t>*</t>
  </si>
  <si>
    <t>!</t>
  </si>
  <si>
    <t>?</t>
  </si>
  <si>
    <t>%</t>
  </si>
  <si>
    <t>_</t>
  </si>
  <si>
    <t>(under score)</t>
  </si>
  <si>
    <t>,</t>
  </si>
  <si>
    <t>(comma)</t>
  </si>
  <si>
    <t>SELECTION CRITERIA</t>
  </si>
  <si>
    <t xml:space="preserve">The wellness program participation file will be one record per Participant per condition/program. </t>
  </si>
  <si>
    <t></t>
  </si>
  <si>
    <t>Records will be generated for each program, and case.</t>
  </si>
  <si>
    <t>Engagement code should reflect what occurred for that case.</t>
  </si>
  <si>
    <t>Program participation data will include both eligible and active Participants.</t>
  </si>
  <si>
    <t>For example, if a person has two programs in March, there would be two separate records</t>
  </si>
  <si>
    <t>Possible Scenarios in the program participating file:</t>
  </si>
  <si>
    <t>Member is eligible for one of the Disease Management programs and has two Disease Management coaching calls in a month</t>
  </si>
  <si>
    <t>Member is eligible for one of the Disease Management programs and has no Disease Management  coaching calls in a month</t>
  </si>
  <si>
    <t>Member is eligible for one of the Disease Management programs but has declined participation</t>
  </si>
  <si>
    <t>Member has at least one non-Disease Management activity in a month</t>
  </si>
  <si>
    <t>Member is eligible for Disease Management, has Disease Management coaching calls and participates in non-Disease Management activities in the same month.</t>
  </si>
  <si>
    <t>ETF ID</t>
  </si>
  <si>
    <t>Subscriber SSN</t>
  </si>
  <si>
    <t>Date of Birth</t>
  </si>
  <si>
    <t>Gender</t>
  </si>
  <si>
    <t>Program Month Date</t>
  </si>
  <si>
    <t>Program</t>
  </si>
  <si>
    <t>Identification Date</t>
  </si>
  <si>
    <t>Case Opened Date</t>
  </si>
  <si>
    <t>Case Closed Date</t>
  </si>
  <si>
    <t>Participation Status</t>
  </si>
  <si>
    <t>Completed Calls</t>
  </si>
  <si>
    <t>Engagement Code</t>
  </si>
  <si>
    <t>F</t>
  </si>
  <si>
    <t>Wellness Challenge</t>
  </si>
  <si>
    <t>Eligible</t>
  </si>
  <si>
    <t>Diabetes Disease Management Coaching</t>
  </si>
  <si>
    <t>Asthma Disease Management Coaching</t>
  </si>
  <si>
    <t>Active</t>
  </si>
  <si>
    <t>M</t>
  </si>
  <si>
    <t>Life Style Management Health Coaching</t>
  </si>
  <si>
    <t>RC</t>
  </si>
  <si>
    <t>Weight Loss Life Style Management Coaching</t>
  </si>
  <si>
    <t>HE</t>
  </si>
  <si>
    <t>GR-OR-Health Check</t>
  </si>
  <si>
    <t>Completed</t>
  </si>
  <si>
    <t>E</t>
  </si>
  <si>
    <t>Field Number</t>
  </si>
  <si>
    <t>Field Name</t>
  </si>
  <si>
    <t>Start</t>
  </si>
  <si>
    <t>End</t>
  </si>
  <si>
    <t>Length</t>
  </si>
  <si>
    <t>Type</t>
  </si>
  <si>
    <t>Data Element Description</t>
  </si>
  <si>
    <t>Standard
Advantage Field</t>
  </si>
  <si>
    <t>Data Dictionary Needed</t>
  </si>
  <si>
    <t>Importance</t>
  </si>
  <si>
    <t>Data Supplier Instructions/Notes</t>
  </si>
  <si>
    <t>Fixed-Record Length</t>
  </si>
  <si>
    <t>ROW FOR CALCULATIONS ONLY</t>
  </si>
  <si>
    <t>Family ID/Employee SSN</t>
  </si>
  <si>
    <t>Character</t>
  </si>
  <si>
    <t>Contract Holder SSN</t>
  </si>
  <si>
    <t>Yes</t>
  </si>
  <si>
    <t>Critical</t>
  </si>
  <si>
    <t>Participant Date of Birth</t>
  </si>
  <si>
    <t>Date</t>
  </si>
  <si>
    <t>Birth date of the individual</t>
  </si>
  <si>
    <t xml:space="preserve"> </t>
  </si>
  <si>
    <t>Participant Gender</t>
  </si>
  <si>
    <t>Gender of the individual</t>
  </si>
  <si>
    <t>M or F</t>
  </si>
  <si>
    <t>Member ID</t>
  </si>
  <si>
    <t>Date of Program Month</t>
  </si>
  <si>
    <t>The first day of the month for the reporting period.</t>
  </si>
  <si>
    <t>MM/DD/CCYY format. Load as Paid Date and Service Date.</t>
  </si>
  <si>
    <t>The name of program the person is enrolled in</t>
  </si>
  <si>
    <t>Detail name of Program.
Data Dictionary required.</t>
  </si>
  <si>
    <t>Program Group Code</t>
  </si>
  <si>
    <t>A rollup of all activities to a lifestyle program, all coaching programs to a coaching program  and Disease Management Programs to a Clinical Condition program. Easier to report on each type of program.</t>
  </si>
  <si>
    <t xml:space="preserve">Note if the program is mental health, disease management, or  well-being program.
</t>
  </si>
  <si>
    <t>DM Participation Status Code</t>
  </si>
  <si>
    <t>Indicates participation status within the disease management program.</t>
  </si>
  <si>
    <t>Codes and descriptions will be identified in the Data Dictionary.
Examples of possible codes of participation:
P=Participating
D=Declined Participation
C=Completed Program
E = Eligible but not Participating
NA = Not Applicable
This field can help set the Participation Indicator field which is on the Case Management table.</t>
  </si>
  <si>
    <t>Identified Date</t>
  </si>
  <si>
    <t>The date that the person was identified as a candidate for a program.</t>
  </si>
  <si>
    <t>Not Critical</t>
  </si>
  <si>
    <t>The date that case was opened.</t>
  </si>
  <si>
    <t>The Case Open Date may be later than the Identified Date.  For example it may take some time to connect with Member.</t>
  </si>
  <si>
    <t>The date that the case closed or date completion of program/activity</t>
  </si>
  <si>
    <t>Non Participation Reason Code</t>
  </si>
  <si>
    <t>Reason that the Member is not participating in the case management program for which they were eligible.</t>
  </si>
  <si>
    <t xml:space="preserve">Sample Codes:
R=Refused Participation
NR=Contacted but no response
</t>
  </si>
  <si>
    <t>Outreach Method Code</t>
  </si>
  <si>
    <t>For those identified for case management, the method of contact.</t>
  </si>
  <si>
    <t xml:space="preserve">Examples of possible codes of outreach:
M=Mail
P=Phone
C=Active Coaching
E=Email
</t>
  </si>
  <si>
    <t xml:space="preserve">Identifies level of engagement of the Participant and the provider.  </t>
  </si>
  <si>
    <t xml:space="preserve">Sample values:
1 – Highly engaged
2 – Engaged
3 – Moderately Engaged
4 – Refused Contact
</t>
  </si>
  <si>
    <t>Number of Contacts</t>
  </si>
  <si>
    <t>Numeric</t>
  </si>
  <si>
    <t>The total number of contacts with the Participant during the month.</t>
  </si>
  <si>
    <t>Contacts could be emails, phone calls, session, etc.</t>
  </si>
  <si>
    <t>Primary Diagnosis</t>
  </si>
  <si>
    <t>The principal diagnosis code that applies to the case.</t>
  </si>
  <si>
    <t>Please exclude the decimal.</t>
  </si>
  <si>
    <t>ICD Version Code</t>
  </si>
  <si>
    <t>Identifies whether it is an ICD-9 or ICD-10 code.</t>
  </si>
  <si>
    <t>9 for ICD-9 and 0 (zero) for ICD-10 are the preferred values.</t>
  </si>
  <si>
    <t>Referral Program Code</t>
  </si>
  <si>
    <t>The program or vendor to which the patient was referred.</t>
  </si>
  <si>
    <t xml:space="preserve">Examples include Employee Assistance Program, Disease Management, specific Vendor Name the person was referred to, etc.
</t>
  </si>
  <si>
    <t>Date of Referral</t>
  </si>
  <si>
    <t>The date the Participant was referred to another program.</t>
  </si>
  <si>
    <t>Account Structure</t>
  </si>
  <si>
    <t>Account or group for this record.</t>
  </si>
  <si>
    <t>Filler</t>
  </si>
  <si>
    <t>Reserved for future use</t>
  </si>
  <si>
    <t>Fill with blanks.</t>
  </si>
  <si>
    <t>Record Type</t>
  </si>
  <si>
    <t>Record type identifier</t>
  </si>
  <si>
    <t>Hard Code to "D".</t>
  </si>
  <si>
    <t>End of Layout - Do not remove this row - All field additions to be inserted above the Filler row</t>
  </si>
  <si>
    <t>ROW USED FOR CALCULATIONS</t>
  </si>
  <si>
    <t>Data Start Date</t>
  </si>
  <si>
    <t>MM/DD/CCYY format – i.e. 09/01/2014  
This will represent the 1st day of the month for which data is provided.</t>
  </si>
  <si>
    <t>Data End Date</t>
  </si>
  <si>
    <t>MM/DD/CCYY format – i.e. 09/30/2014
This will represent the last day of the month for which data is provided.</t>
  </si>
  <si>
    <t>Record Count</t>
  </si>
  <si>
    <t>Number of Records on File</t>
  </si>
  <si>
    <t>The count of records provided in the data including the Trailer Record.</t>
  </si>
  <si>
    <t>Fill with Blanks</t>
  </si>
  <si>
    <t>Record Type Identifier</t>
  </si>
  <si>
    <t>Hard Code ‘T’</t>
  </si>
  <si>
    <t>Population of Employee / Dependent Records</t>
  </si>
  <si>
    <t>Field 1</t>
  </si>
  <si>
    <t>CUSTOM FIELD # (if applicable)</t>
  </si>
  <si>
    <t>Fill with blanks</t>
  </si>
  <si>
    <t>Member-Specific</t>
  </si>
  <si>
    <t>Hard Code to "D"</t>
  </si>
  <si>
    <t>Advantage Field</t>
  </si>
  <si>
    <t>Start Date</t>
  </si>
  <si>
    <t>Start Date of the data within the file</t>
  </si>
  <si>
    <t>MM/DD/CCYY format – i.e. 09/01/2015
This will represent the 1st day of the month for which data is provided.</t>
  </si>
  <si>
    <t>N/A</t>
  </si>
  <si>
    <t>End Date</t>
  </si>
  <si>
    <t>End Date of the data within the file</t>
  </si>
  <si>
    <t>Total Dollars</t>
  </si>
  <si>
    <t>Total dollars on the file</t>
  </si>
  <si>
    <t>TBD</t>
  </si>
  <si>
    <r>
      <t xml:space="preserve">Additional Rows/Fields to be added as Custom Fields are identified.
Common custom fields include:
</t>
    </r>
    <r>
      <rPr>
        <b/>
        <sz val="11"/>
        <rFont val="Calibri"/>
        <family val="2"/>
      </rPr>
      <t>Employee Status
Relationship
Department
Accrual Rate(s)</t>
    </r>
  </si>
  <si>
    <t>Style</t>
  </si>
  <si>
    <t>Fixed</t>
  </si>
  <si>
    <t>IntroSplash</t>
  </si>
  <si>
    <t>NoShow</t>
  </si>
  <si>
    <t>P.O. Box 7931</t>
  </si>
  <si>
    <t>Madison, WI 53707-7931</t>
  </si>
  <si>
    <t>RFPs ETB0047-49</t>
  </si>
  <si>
    <t>Department of Employee Trust Funds</t>
  </si>
  <si>
    <t xml:space="preserve">Note that people do not typically graduate from case management programs.  Records are only included when a case is/was occurring.  The same person may be subsequently be identified for the same or a different case type.  </t>
  </si>
  <si>
    <r>
      <t xml:space="preserve">Department's unique identification number for the </t>
    </r>
    <r>
      <rPr>
        <sz val="10"/>
        <rFont val="Calibri"/>
        <family val="2"/>
      </rPr>
      <t>Member</t>
    </r>
    <r>
      <rPr>
        <sz val="10"/>
        <color theme="1"/>
        <rFont val="Calibri"/>
        <family val="2"/>
      </rPr>
      <t xml:space="preserve">. </t>
    </r>
  </si>
  <si>
    <r>
      <t>Department's uniq</t>
    </r>
    <r>
      <rPr>
        <sz val="10"/>
        <rFont val="Calibri"/>
        <family val="2"/>
      </rPr>
      <t xml:space="preserve">ue Member </t>
    </r>
    <r>
      <rPr>
        <sz val="10"/>
        <color theme="1"/>
        <rFont val="Calibri"/>
        <family val="2"/>
      </rPr>
      <t xml:space="preserve">number populates the Person ID in the Department's database. This is a required field.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</si>
</sst>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_);\(0\)"/>
  </numFmts>
  <fonts count="20" x14ac:knownFonts="1"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11"/>
      <color rgb="FF00B0F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Wingdings"/>
      <charset val="2"/>
    </font>
    <font>
      <b/>
      <i/>
      <sz val="11"/>
      <color theme="1"/>
      <name val="Calibri"/>
      <family val="2"/>
    </font>
    <font>
      <sz val="11"/>
      <color rgb="FF9C0006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4982C3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/>
      <right style="dotted">
        <color theme="0" tint="-0.24994659260841701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11" fillId="0" borderId="0" applyFont="0" applyFill="0" applyBorder="0" applyAlignment="0" applyProtection="0"/>
    <xf numFmtId="0" fontId="14" fillId="8" borderId="0" applyNumberFormat="0" applyBorder="0" applyAlignment="0" applyProtection="0"/>
  </cellStyleXfs>
  <cellXfs count="12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4" borderId="3" xfId="0" applyFont="1" applyFill="1" applyBorder="1" applyAlignment="1" applyProtection="1">
      <alignment horizontal="left"/>
    </xf>
    <xf numFmtId="0" fontId="0" fillId="0" borderId="0" xfId="0" applyFont="1" applyProtection="1"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horizontal="left"/>
    </xf>
    <xf numFmtId="0" fontId="0" fillId="5" borderId="4" xfId="0" applyFont="1" applyFill="1" applyBorder="1" applyAlignment="1" applyProtection="1">
      <protection locked="0"/>
    </xf>
    <xf numFmtId="0" fontId="0" fillId="4" borderId="3" xfId="0" applyFont="1" applyFill="1" applyBorder="1" applyAlignment="1" applyProtection="1">
      <protection locked="0"/>
    </xf>
    <xf numFmtId="0" fontId="0" fillId="4" borderId="3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 applyProtection="1">
      <alignment vertical="top"/>
      <protection locked="0"/>
    </xf>
    <xf numFmtId="0" fontId="2" fillId="0" borderId="0" xfId="0" applyFont="1" applyAlignment="1">
      <alignment vertical="center"/>
    </xf>
    <xf numFmtId="0" fontId="0" fillId="0" borderId="1" xfId="0" applyBorder="1"/>
    <xf numFmtId="0" fontId="9" fillId="0" borderId="1" xfId="0" applyFont="1" applyBorder="1"/>
    <xf numFmtId="0" fontId="1" fillId="0" borderId="0" xfId="1"/>
    <xf numFmtId="49" fontId="0" fillId="0" borderId="0" xfId="0" applyNumberFormat="1" applyAlignment="1">
      <alignment horizontal="right"/>
    </xf>
    <xf numFmtId="0" fontId="0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top" wrapText="1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44" fontId="0" fillId="0" borderId="7" xfId="2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4" fillId="0" borderId="0" xfId="0" applyFont="1" applyFill="1" applyBorder="1" applyAlignment="1">
      <alignment horizontal="center" wrapText="1"/>
    </xf>
    <xf numFmtId="14" fontId="0" fillId="0" borderId="13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 vertical="center" wrapText="1"/>
    </xf>
    <xf numFmtId="14" fontId="0" fillId="0" borderId="15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 applyProtection="1">
      <alignment horizontal="center" wrapText="1"/>
      <protection locked="0"/>
    </xf>
    <xf numFmtId="0" fontId="8" fillId="7" borderId="1" xfId="0" applyFont="1" applyFill="1" applyBorder="1" applyAlignment="1" applyProtection="1">
      <alignment vertical="top"/>
      <protection locked="0"/>
    </xf>
    <xf numFmtId="0" fontId="0" fillId="0" borderId="0" xfId="0" applyFont="1" applyAlignment="1"/>
    <xf numFmtId="44" fontId="5" fillId="0" borderId="6" xfId="2" applyFont="1" applyFill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 wrapText="1"/>
    </xf>
    <xf numFmtId="164" fontId="0" fillId="0" borderId="7" xfId="2" applyNumberFormat="1" applyFont="1" applyFill="1" applyBorder="1" applyAlignment="1">
      <alignment horizontal="center" vertical="center"/>
    </xf>
    <xf numFmtId="164" fontId="5" fillId="0" borderId="13" xfId="2" applyNumberFormat="1" applyFont="1" applyFill="1" applyBorder="1" applyAlignment="1">
      <alignment horizontal="center" vertical="center" wrapText="1"/>
    </xf>
    <xf numFmtId="164" fontId="5" fillId="0" borderId="1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7" borderId="0" xfId="0" applyFont="1" applyFill="1" applyBorder="1" applyAlignment="1">
      <alignment horizontal="left" vertical="top"/>
    </xf>
    <xf numFmtId="0" fontId="0" fillId="0" borderId="0" xfId="0"/>
    <xf numFmtId="0" fontId="4" fillId="0" borderId="4" xfId="0" applyFont="1" applyFill="1" applyBorder="1" applyAlignment="1">
      <alignment horizont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left" vertical="top"/>
    </xf>
    <xf numFmtId="0" fontId="0" fillId="5" borderId="4" xfId="0" applyFont="1" applyFill="1" applyBorder="1" applyAlignment="1">
      <alignment horizontal="left" indent="1"/>
    </xf>
    <xf numFmtId="0" fontId="0" fillId="0" borderId="0" xfId="0" applyFont="1" applyAlignment="1">
      <alignment wrapText="1"/>
    </xf>
    <xf numFmtId="0" fontId="4" fillId="0" borderId="4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indent="1"/>
    </xf>
    <xf numFmtId="0" fontId="0" fillId="0" borderId="5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 wrapText="1" indent="2"/>
    </xf>
    <xf numFmtId="0" fontId="0" fillId="0" borderId="3" xfId="0" applyFont="1" applyBorder="1" applyAlignment="1">
      <alignment horizontal="left" vertical="center" wrapText="1" indent="2"/>
    </xf>
    <xf numFmtId="0" fontId="0" fillId="0" borderId="7" xfId="0" applyFont="1" applyBorder="1" applyAlignment="1">
      <alignment horizontal="left" vertical="center" wrapText="1" indent="2"/>
    </xf>
    <xf numFmtId="0" fontId="0" fillId="0" borderId="0" xfId="0" applyFont="1" applyBorder="1" applyAlignment="1">
      <alignment horizontal="left" vertical="center" wrapText="1" indent="2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indent="1"/>
    </xf>
    <xf numFmtId="0" fontId="0" fillId="0" borderId="8" xfId="0" applyFont="1" applyBorder="1" applyAlignment="1">
      <alignment horizontal="left" vertical="center" wrapText="1" indent="1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Border="1" applyAlignment="1">
      <alignment horizontal="left" vertical="top"/>
    </xf>
    <xf numFmtId="0" fontId="0" fillId="0" borderId="0" xfId="0" applyFont="1" applyAlignment="1">
      <alignment wrapText="1"/>
    </xf>
    <xf numFmtId="0" fontId="0" fillId="2" borderId="0" xfId="0" applyFont="1" applyFill="1" applyAlignment="1">
      <alignment horizontal="center"/>
    </xf>
    <xf numFmtId="0" fontId="0" fillId="0" borderId="0" xfId="0" applyAlignment="1"/>
    <xf numFmtId="0" fontId="13" fillId="6" borderId="0" xfId="0" applyFont="1" applyFill="1" applyAlignment="1">
      <alignment horizontal="left" vertical="center" wrapText="1"/>
    </xf>
    <xf numFmtId="0" fontId="0" fillId="6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left" vertical="top"/>
    </xf>
    <xf numFmtId="0" fontId="0" fillId="5" borderId="4" xfId="0" applyFill="1" applyBorder="1" applyAlignment="1">
      <alignment horizontal="left" indent="1"/>
    </xf>
    <xf numFmtId="0" fontId="0" fillId="5" borderId="4" xfId="0" applyFont="1" applyFill="1" applyBorder="1" applyAlignment="1">
      <alignment horizontal="left" indent="1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3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3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8" fillId="7" borderId="1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</cellXfs>
  <cellStyles count="4">
    <cellStyle name="Bad" xfId="3" builtinId="27"/>
    <cellStyle name="Currency" xfId="2" builtinId="4"/>
    <cellStyle name="Normal" xfId="0" builtinId="0"/>
    <cellStyle name="Normal 2" xfId="1" xr:uid="{00000000-0005-0000-0000-000002000000}"/>
  </cellStyles>
  <dxfs count="21"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  <dxf>
      <fill>
        <patternFill patternType="gray0625"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 patternType="gray0625">
          <bgColor theme="0" tint="-0.24994659260841701"/>
        </patternFill>
      </fill>
    </dxf>
  </dxfs>
  <tableStyles count="0" defaultTableStyle="TableStyleMedium9" defaultPivotStyle="PivotStyleLight16"/>
  <colors>
    <mruColors>
      <color rgb="FF4982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126260</xdr:colOff>
      <xdr:row>0</xdr:row>
      <xdr:rowOff>0</xdr:rowOff>
    </xdr:from>
    <xdr:to>
      <xdr:col>14</xdr:col>
      <xdr:colOff>385066</xdr:colOff>
      <xdr:row>27</xdr:row>
      <xdr:rowOff>1970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260" y="0"/>
          <a:ext cx="8863056" cy="4974020"/>
        </a:xfrm>
        <a:prstGeom prst="rect">
          <a:avLst/>
        </a:prstGeom>
      </xdr:spPr>
    </xdr:pic>
    <xdr:clientData/>
  </xdr:twoCellAnchor>
  <xdr:twoCellAnchor>
    <xdr:from>
      <xdr:col>0</xdr:col>
      <xdr:colOff>447675</xdr:colOff>
      <xdr:row>1</xdr:row>
      <xdr:rowOff>66675</xdr:rowOff>
    </xdr:from>
    <xdr:to>
      <xdr:col>14</xdr:col>
      <xdr:colOff>142875</xdr:colOff>
      <xdr:row>6</xdr:row>
      <xdr:rowOff>115888</xdr:rowOff>
    </xdr:to>
    <xdr:sp macro="" textlink="">
      <xdr:nvSpPr>
        <xdr:cNvPr id="7" name="Tit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 bwMode="auto">
        <a:xfrm>
          <a:off x="447675" y="257175"/>
          <a:ext cx="8267700" cy="1001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ctr" rtl="0" eaLnBrk="0" fontAlgn="base" hangingPunct="0">
            <a:lnSpc>
              <a:spcPct val="90000"/>
            </a:lnSpc>
            <a:spcBef>
              <a:spcPct val="0"/>
            </a:spcBef>
            <a:spcAft>
              <a:spcPct val="0"/>
            </a:spcAft>
            <a:defRPr sz="4400" b="1" kern="1200">
              <a:solidFill>
                <a:schemeClr val="bg1"/>
              </a:solidFill>
              <a:latin typeface="+mj-lt"/>
              <a:ea typeface="+mj-ea"/>
              <a:cs typeface="+mj-cs"/>
            </a:defRPr>
          </a:lvl1pPr>
          <a:lvl2pPr algn="ctr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2pPr>
          <a:lvl3pPr algn="ctr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3pPr>
          <a:lvl4pPr algn="ctr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4pPr>
          <a:lvl5pPr algn="ctr" rtl="0" eaLnBrk="0" fontAlgn="base" hangingPunct="0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5pPr>
          <a:lvl6pPr marL="4572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6pPr>
          <a:lvl7pPr marL="9144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7pPr>
          <a:lvl8pPr marL="13716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8pPr>
          <a:lvl9pPr marL="1828800" algn="ctr" rtl="0" fontAlgn="base">
            <a:spcBef>
              <a:spcPct val="0"/>
            </a:spcBef>
            <a:spcAft>
              <a:spcPct val="0"/>
            </a:spcAft>
            <a:defRPr sz="4400">
              <a:solidFill>
                <a:schemeClr val="tx1"/>
              </a:solidFill>
              <a:latin typeface="Calibri" pitchFamily="34" charset="0"/>
            </a:defRPr>
          </a:lvl9pPr>
        </a:lstStyle>
        <a:p>
          <a:pPr algn="l" eaLnBrk="1" hangingPunct="1"/>
          <a:r>
            <a:rPr lang="en-US" sz="2400">
              <a:latin typeface="Arial" charset="0"/>
              <a:cs typeface="Arial" charset="0"/>
            </a:rPr>
            <a:t>Wisconsin Employee Trust Funds</a:t>
          </a:r>
        </a:p>
        <a:p>
          <a:pPr algn="l" eaLnBrk="1" hangingPunct="1"/>
          <a:r>
            <a:rPr lang="en-US" sz="2400">
              <a:latin typeface="Arial" charset="0"/>
              <a:cs typeface="Arial" charset="0"/>
            </a:rPr>
            <a:t>Program Participation Functional Specific</a:t>
          </a:r>
        </a:p>
        <a:p>
          <a:pPr algn="l" eaLnBrk="1" hangingPunct="1"/>
          <a:r>
            <a:rPr lang="en-US" sz="1800" i="0" baseline="0">
              <a:latin typeface="Arial" charset="0"/>
              <a:cs typeface="Arial" charset="0"/>
            </a:rPr>
            <a:t>January 2022</a:t>
          </a:r>
          <a:endParaRPr lang="en-US" sz="2400" i="1">
            <a:latin typeface="Arial" charset="0"/>
            <a:cs typeface="Arial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5</xdr:row>
          <xdr:rowOff>38100</xdr:rowOff>
        </xdr:from>
        <xdr:to>
          <xdr:col>0</xdr:col>
          <xdr:colOff>1704975</xdr:colOff>
          <xdr:row>5</xdr:row>
          <xdr:rowOff>323850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B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Access Admin Tools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CE\Specs%20Documents%20(do%20NOT%20delete)\Production%20Specifications\Spec%20Versions%20pre%2020150729\Spec_Medical_Emp_pre2015072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evision History"/>
      <sheetName val="General Information"/>
      <sheetName val="Data Formatting"/>
      <sheetName val="Discussion Topics"/>
      <sheetName val="Provider Data"/>
      <sheetName val="Financials and Corrections"/>
      <sheetName val="Fac and Prof Content"/>
      <sheetName val="Detail Layout"/>
      <sheetName val="Trailer Lay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theme/theme1.xml><?xml version="1.0" encoding="utf-8"?>
<a:theme xmlns:a="http://schemas.openxmlformats.org/drawingml/2006/main" name="Presentation2">
  <a:themeElements>
    <a:clrScheme name="PurpleTeal_vF">
      <a:dk1>
        <a:srgbClr val="000000"/>
      </a:dk1>
      <a:lt1>
        <a:srgbClr val="FFFFFF"/>
      </a:lt1>
      <a:dk2>
        <a:srgbClr val="402255"/>
      </a:dk2>
      <a:lt2>
        <a:srgbClr val="003C31"/>
      </a:lt2>
      <a:accent1>
        <a:srgbClr val="D7AAFE"/>
      </a:accent1>
      <a:accent2>
        <a:srgbClr val="AF6EE8"/>
      </a:accent2>
      <a:accent3>
        <a:srgbClr val="734098"/>
      </a:accent3>
      <a:accent4>
        <a:srgbClr val="6DEDD7"/>
      </a:accent4>
      <a:accent5>
        <a:srgbClr val="00B3A0"/>
      </a:accent5>
      <a:accent6>
        <a:srgbClr val="006D5D"/>
      </a:accent6>
      <a:hlink>
        <a:srgbClr val="AEAEAE"/>
      </a:hlink>
      <a:folHlink>
        <a:srgbClr val="E0E0E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 lIns="0" tIns="0" rIns="0" bIns="0">
        <a:noAutofit/>
      </a:bodyPr>
      <a:lstStyle>
        <a:defPPr>
          <a:defRPr sz="1200" dirty="0" err="1">
            <a:solidFill>
              <a:srgbClr val="FFFFFF"/>
            </a:solidFill>
            <a:latin typeface="Arial"/>
            <a:cs typeface="Arial"/>
          </a:defRPr>
        </a:defPPr>
      </a:lst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resentation2" id="{5B9C217C-4F90-476A-B30E-8F9C3E1D3C5D}" vid="{9BD6CABC-9CD1-4766-BECD-36F3848B9FBC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9:C32"/>
  <sheetViews>
    <sheetView showGridLines="0" zoomScaleNormal="100" workbookViewId="0">
      <selection activeCell="E31" sqref="E31"/>
    </sheetView>
  </sheetViews>
  <sheetFormatPr defaultRowHeight="15" x14ac:dyDescent="0.25"/>
  <cols>
    <col min="1" max="1" width="9.7109375" customWidth="1"/>
  </cols>
  <sheetData>
    <row r="29" spans="1:3" x14ac:dyDescent="0.25">
      <c r="A29" s="98" t="s">
        <v>175</v>
      </c>
      <c r="B29" s="99"/>
      <c r="C29" s="100"/>
    </row>
    <row r="30" spans="1:3" x14ac:dyDescent="0.25">
      <c r="A30" s="98" t="s">
        <v>172</v>
      </c>
      <c r="B30" s="99"/>
      <c r="C30" s="100"/>
    </row>
    <row r="31" spans="1:3" x14ac:dyDescent="0.25">
      <c r="A31" s="98" t="s">
        <v>173</v>
      </c>
      <c r="B31" s="99"/>
      <c r="C31" s="100"/>
    </row>
    <row r="32" spans="1:3" x14ac:dyDescent="0.25">
      <c r="A32" s="99" t="s">
        <v>174</v>
      </c>
      <c r="B32" s="99"/>
      <c r="C32" s="100"/>
    </row>
  </sheetData>
  <sheetProtection formatCells="0" formatColumns="0" formatRows="0" sort="0" autoFilter="0"/>
  <printOptions horizontalCentered="1" verticalCentered="1"/>
  <pageMargins left="0.7" right="0.7" top="0.75" bottom="0.75" header="0.3" footer="0.3"/>
  <pageSetup scale="88" orientation="landscape" r:id="rId1"/>
  <headerFooter scaleWithDoc="0">
    <oddHeader>&amp;C&amp;"Arial,Bold"&amp;12&amp;K002060Appendix 17
Program Participation Data Specifications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Detail04">
    <pageSetUpPr fitToPage="1"/>
  </sheetPr>
  <dimension ref="A1:K9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0.42578125" style="4" customWidth="1"/>
    <col min="7" max="7" width="40" style="4" customWidth="1"/>
    <col min="8" max="8" width="35.85546875" style="7" customWidth="1"/>
    <col min="9" max="10" width="10.28515625" style="7" customWidth="1"/>
    <col min="11" max="11" width="21" style="7" customWidth="1"/>
    <col min="12" max="16384" width="57.85546875" style="7"/>
  </cols>
  <sheetData>
    <row r="1" spans="1:11" ht="6.95" customHeight="1" x14ac:dyDescent="0.25">
      <c r="A1" s="96"/>
      <c r="B1" s="97"/>
      <c r="C1" s="97"/>
      <c r="D1" s="97"/>
      <c r="E1" s="97"/>
      <c r="F1" s="97"/>
      <c r="G1" s="97"/>
      <c r="H1" s="22"/>
      <c r="I1" s="22"/>
      <c r="J1" s="22"/>
      <c r="K1" s="22"/>
    </row>
    <row r="2" spans="1:11" ht="39" x14ac:dyDescent="0.25">
      <c r="A2" s="27" t="s">
        <v>65</v>
      </c>
      <c r="B2" s="27" t="s">
        <v>66</v>
      </c>
      <c r="C2" s="27" t="s">
        <v>67</v>
      </c>
      <c r="D2" s="27" t="s">
        <v>68</v>
      </c>
      <c r="E2" s="27" t="s">
        <v>69</v>
      </c>
      <c r="F2" s="27" t="s">
        <v>70</v>
      </c>
      <c r="G2" s="27" t="s">
        <v>71</v>
      </c>
      <c r="H2" s="27" t="s">
        <v>75</v>
      </c>
      <c r="I2" s="27" t="s">
        <v>72</v>
      </c>
      <c r="J2" s="27" t="s">
        <v>73</v>
      </c>
      <c r="K2" s="27" t="s">
        <v>151</v>
      </c>
    </row>
    <row r="3" spans="1:11" ht="15.75" x14ac:dyDescent="0.25">
      <c r="A3" s="28" t="s">
        <v>76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30" hidden="1" x14ac:dyDescent="0.25">
      <c r="A4" s="9">
        <v>0</v>
      </c>
      <c r="B4" s="20" t="s">
        <v>77</v>
      </c>
      <c r="C4" s="9">
        <v>1</v>
      </c>
      <c r="D4" s="9">
        <f>(C4+E4)-1</f>
        <v>0</v>
      </c>
      <c r="E4" s="10">
        <v>0</v>
      </c>
      <c r="F4" s="10"/>
      <c r="G4" s="8"/>
      <c r="H4" s="8"/>
      <c r="I4" s="11"/>
      <c r="J4" s="11"/>
      <c r="K4" s="8"/>
    </row>
    <row r="5" spans="1:11" x14ac:dyDescent="0.25">
      <c r="A5" s="9">
        <f>A4 + 1</f>
        <v>1</v>
      </c>
      <c r="B5" s="8" t="s">
        <v>152</v>
      </c>
      <c r="C5" s="9">
        <f>D4+1</f>
        <v>1</v>
      </c>
      <c r="D5" s="9">
        <f>(C5+E5)-1</f>
        <v>4</v>
      </c>
      <c r="E5" s="10">
        <v>4</v>
      </c>
      <c r="F5" s="10" t="s">
        <v>79</v>
      </c>
      <c r="G5" s="20"/>
      <c r="H5" s="8"/>
      <c r="I5" s="11"/>
      <c r="J5" s="11"/>
      <c r="K5" s="8"/>
    </row>
    <row r="6" spans="1:11" ht="120" x14ac:dyDescent="0.25">
      <c r="A6" s="9">
        <f t="shared" ref="A6:A8" si="0">A5 + 1</f>
        <v>2</v>
      </c>
      <c r="B6" s="12" t="s">
        <v>153</v>
      </c>
      <c r="C6" s="9">
        <f t="shared" ref="C6:C8" si="1">D5+1</f>
        <v>5</v>
      </c>
      <c r="D6" s="9">
        <f>(C6+E6)-1</f>
        <v>5</v>
      </c>
      <c r="E6" s="13">
        <v>1</v>
      </c>
      <c r="F6" s="13" t="s">
        <v>166</v>
      </c>
      <c r="G6" s="12" t="s">
        <v>167</v>
      </c>
      <c r="H6" s="12" t="s">
        <v>166</v>
      </c>
      <c r="I6" s="14" t="s">
        <v>161</v>
      </c>
      <c r="J6" s="14" t="s">
        <v>166</v>
      </c>
      <c r="K6" s="12" t="s">
        <v>166</v>
      </c>
    </row>
    <row r="7" spans="1:11" x14ac:dyDescent="0.25">
      <c r="A7" s="9">
        <f t="shared" si="0"/>
        <v>3</v>
      </c>
      <c r="B7" s="15" t="s">
        <v>133</v>
      </c>
      <c r="C7" s="9">
        <f t="shared" si="1"/>
        <v>6</v>
      </c>
      <c r="D7" s="9">
        <f>D8-E8</f>
        <v>399</v>
      </c>
      <c r="E7" s="16">
        <f>(C8-D6)-1</f>
        <v>394</v>
      </c>
      <c r="F7" s="13" t="s">
        <v>79</v>
      </c>
      <c r="G7" s="12" t="s">
        <v>134</v>
      </c>
      <c r="H7" s="12" t="s">
        <v>154</v>
      </c>
      <c r="I7" s="14"/>
      <c r="J7" s="14"/>
      <c r="K7" s="12" t="s">
        <v>155</v>
      </c>
    </row>
    <row r="8" spans="1:11" x14ac:dyDescent="0.25">
      <c r="A8" s="9">
        <f t="shared" si="0"/>
        <v>4</v>
      </c>
      <c r="B8" s="15" t="s">
        <v>136</v>
      </c>
      <c r="C8" s="9">
        <f t="shared" si="1"/>
        <v>400</v>
      </c>
      <c r="D8" s="10">
        <v>400</v>
      </c>
      <c r="E8" s="13">
        <v>1</v>
      </c>
      <c r="F8" s="16" t="s">
        <v>79</v>
      </c>
      <c r="G8" s="15" t="s">
        <v>137</v>
      </c>
      <c r="H8" s="12" t="s">
        <v>156</v>
      </c>
      <c r="I8" s="14"/>
      <c r="J8" s="14"/>
      <c r="K8" s="12" t="s">
        <v>155</v>
      </c>
    </row>
    <row r="9" spans="1:11" x14ac:dyDescent="0.25">
      <c r="A9" s="95" t="s">
        <v>139</v>
      </c>
      <c r="B9" s="95"/>
      <c r="C9" s="95"/>
      <c r="D9" s="95"/>
      <c r="E9" s="95"/>
      <c r="F9" s="95"/>
      <c r="G9" s="95"/>
      <c r="H9" s="23"/>
      <c r="I9" s="23"/>
      <c r="J9" s="23"/>
      <c r="K9" s="23"/>
    </row>
  </sheetData>
  <sheetProtection formatCells="0" formatColumns="0" formatRows="0" sort="0" autoFilter="0"/>
  <mergeCells count="2">
    <mergeCell ref="A1:G1"/>
    <mergeCell ref="A9:G9"/>
  </mergeCells>
  <conditionalFormatting sqref="A4:A8 C4:D8">
    <cfRule type="expression" dxfId="5" priority="2">
      <formula>ISBLANK(A4)</formula>
    </cfRule>
  </conditionalFormatting>
  <conditionalFormatting sqref="K4:K8 B4:B8 E4:G8">
    <cfRule type="expression" dxfId="4" priority="1">
      <formula>ISBLANK(B4)</formula>
    </cfRule>
  </conditionalFormatting>
  <pageMargins left="0.7" right="0.7" top="0.75" bottom="0.75" header="0.3" footer="0.3"/>
  <pageSetup scale="65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railer04">
    <pageSetUpPr fitToPage="1"/>
  </sheetPr>
  <dimension ref="A1:J11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1.5703125" style="4" customWidth="1"/>
    <col min="7" max="7" width="35.42578125" style="4" customWidth="1"/>
    <col min="8" max="8" width="27.28515625" style="7" customWidth="1"/>
    <col min="9" max="9" width="10" style="7" customWidth="1"/>
    <col min="10" max="10" width="26.7109375" style="7" customWidth="1"/>
    <col min="11" max="16384" width="57.85546875" style="7"/>
  </cols>
  <sheetData>
    <row r="1" spans="1:10" ht="6.95" customHeight="1" x14ac:dyDescent="0.25">
      <c r="A1" s="96"/>
      <c r="B1" s="97"/>
      <c r="C1" s="97"/>
      <c r="D1" s="97"/>
      <c r="E1" s="97"/>
      <c r="F1" s="97"/>
      <c r="G1" s="97"/>
      <c r="H1" s="22"/>
      <c r="I1" s="22"/>
      <c r="J1" s="22"/>
    </row>
    <row r="2" spans="1:10" ht="34.5" customHeight="1" x14ac:dyDescent="0.25">
      <c r="A2" s="27" t="s">
        <v>65</v>
      </c>
      <c r="B2" s="27" t="s">
        <v>66</v>
      </c>
      <c r="C2" s="27" t="s">
        <v>67</v>
      </c>
      <c r="D2" s="27" t="s">
        <v>68</v>
      </c>
      <c r="E2" s="27" t="s">
        <v>69</v>
      </c>
      <c r="F2" s="27" t="s">
        <v>70</v>
      </c>
      <c r="G2" s="27" t="s">
        <v>71</v>
      </c>
      <c r="H2" s="27" t="s">
        <v>75</v>
      </c>
      <c r="I2" s="27" t="s">
        <v>157</v>
      </c>
      <c r="J2" s="27" t="s">
        <v>151</v>
      </c>
    </row>
    <row r="3" spans="1:10" ht="15.75" x14ac:dyDescent="0.25">
      <c r="A3" s="28" t="s">
        <v>76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idden="1" x14ac:dyDescent="0.25">
      <c r="A4" s="9">
        <v>0</v>
      </c>
      <c r="B4" s="20" t="s">
        <v>140</v>
      </c>
      <c r="C4" s="9">
        <v>1</v>
      </c>
      <c r="D4" s="9">
        <f>(C4+E4)-1</f>
        <v>0</v>
      </c>
      <c r="E4" s="10">
        <v>0</v>
      </c>
      <c r="F4" s="10"/>
      <c r="G4" s="8"/>
      <c r="H4" s="8"/>
      <c r="I4" s="11"/>
      <c r="J4" s="8"/>
    </row>
    <row r="5" spans="1:10" ht="90" x14ac:dyDescent="0.25">
      <c r="A5" s="9">
        <f>A4 + 1</f>
        <v>1</v>
      </c>
      <c r="B5" s="8" t="s">
        <v>158</v>
      </c>
      <c r="C5" s="9">
        <f>D4+1</f>
        <v>1</v>
      </c>
      <c r="D5" s="9">
        <f>(C5+E5)-1</f>
        <v>10</v>
      </c>
      <c r="E5" s="10">
        <v>10</v>
      </c>
      <c r="F5" s="10" t="s">
        <v>84</v>
      </c>
      <c r="G5" s="8" t="s">
        <v>159</v>
      </c>
      <c r="H5" s="20" t="s">
        <v>160</v>
      </c>
      <c r="I5" s="11" t="s">
        <v>161</v>
      </c>
      <c r="J5" s="20" t="s">
        <v>161</v>
      </c>
    </row>
    <row r="6" spans="1:10" ht="90" x14ac:dyDescent="0.25">
      <c r="A6" s="9">
        <f t="shared" ref="A6:A10" si="0">A5 + 1</f>
        <v>2</v>
      </c>
      <c r="B6" s="8" t="s">
        <v>162</v>
      </c>
      <c r="C6" s="9">
        <f t="shared" ref="C6:C10" si="1">D5+1</f>
        <v>11</v>
      </c>
      <c r="D6" s="9">
        <f t="shared" ref="D6:D8" si="2">(C6+E6)-1</f>
        <v>20</v>
      </c>
      <c r="E6" s="10">
        <v>10</v>
      </c>
      <c r="F6" s="10" t="s">
        <v>84</v>
      </c>
      <c r="G6" s="8" t="s">
        <v>163</v>
      </c>
      <c r="H6" s="20" t="s">
        <v>160</v>
      </c>
      <c r="I6" s="11" t="s">
        <v>161</v>
      </c>
      <c r="J6" s="20" t="s">
        <v>161</v>
      </c>
    </row>
    <row r="7" spans="1:10" ht="45" x14ac:dyDescent="0.25">
      <c r="A7" s="9">
        <f t="shared" si="0"/>
        <v>3</v>
      </c>
      <c r="B7" s="8" t="s">
        <v>145</v>
      </c>
      <c r="C7" s="9">
        <f t="shared" si="1"/>
        <v>21</v>
      </c>
      <c r="D7" s="9">
        <f t="shared" si="2"/>
        <v>30</v>
      </c>
      <c r="E7" s="10">
        <v>10</v>
      </c>
      <c r="F7" s="10" t="s">
        <v>117</v>
      </c>
      <c r="G7" s="8" t="s">
        <v>146</v>
      </c>
      <c r="H7" s="8" t="s">
        <v>147</v>
      </c>
      <c r="I7" s="11" t="s">
        <v>161</v>
      </c>
      <c r="J7" s="8" t="s">
        <v>161</v>
      </c>
    </row>
    <row r="8" spans="1:10" x14ac:dyDescent="0.25">
      <c r="A8" s="9">
        <f t="shared" si="0"/>
        <v>4</v>
      </c>
      <c r="B8" s="8" t="s">
        <v>164</v>
      </c>
      <c r="C8" s="9">
        <f t="shared" si="1"/>
        <v>31</v>
      </c>
      <c r="D8" s="9">
        <f t="shared" si="2"/>
        <v>40</v>
      </c>
      <c r="E8" s="10">
        <v>10</v>
      </c>
      <c r="F8" s="10" t="s">
        <v>117</v>
      </c>
      <c r="G8" s="8" t="s">
        <v>165</v>
      </c>
      <c r="H8" s="8"/>
      <c r="I8" s="11"/>
      <c r="J8" s="8"/>
    </row>
    <row r="9" spans="1:10" x14ac:dyDescent="0.25">
      <c r="A9" s="9">
        <f t="shared" si="0"/>
        <v>5</v>
      </c>
      <c r="B9" s="25" t="s">
        <v>133</v>
      </c>
      <c r="C9" s="9">
        <f t="shared" si="1"/>
        <v>41</v>
      </c>
      <c r="D9" s="9">
        <f>D10-E10</f>
        <v>399</v>
      </c>
      <c r="E9" s="9">
        <f>(C10-D8)-1</f>
        <v>359</v>
      </c>
      <c r="F9" s="10" t="s">
        <v>79</v>
      </c>
      <c r="G9" s="20" t="s">
        <v>134</v>
      </c>
      <c r="H9" s="8" t="s">
        <v>148</v>
      </c>
      <c r="I9" s="11" t="s">
        <v>161</v>
      </c>
      <c r="J9" s="8" t="s">
        <v>161</v>
      </c>
    </row>
    <row r="10" spans="1:10" x14ac:dyDescent="0.25">
      <c r="A10" s="9">
        <f t="shared" si="0"/>
        <v>6</v>
      </c>
      <c r="B10" s="26" t="s">
        <v>136</v>
      </c>
      <c r="C10" s="9">
        <f t="shared" si="1"/>
        <v>400</v>
      </c>
      <c r="D10" s="10">
        <v>400</v>
      </c>
      <c r="E10" s="10">
        <v>1</v>
      </c>
      <c r="F10" s="10" t="s">
        <v>79</v>
      </c>
      <c r="G10" s="8" t="s">
        <v>149</v>
      </c>
      <c r="H10" s="8" t="s">
        <v>150</v>
      </c>
      <c r="I10" s="11" t="s">
        <v>161</v>
      </c>
      <c r="J10" s="8" t="s">
        <v>161</v>
      </c>
    </row>
    <row r="11" spans="1:10" x14ac:dyDescent="0.25">
      <c r="A11" s="21" t="s">
        <v>139</v>
      </c>
      <c r="B11" s="6"/>
      <c r="C11" s="6"/>
      <c r="D11" s="6"/>
      <c r="E11" s="6"/>
      <c r="F11" s="6"/>
      <c r="G11" s="6"/>
      <c r="H11" s="24"/>
      <c r="I11" s="24"/>
      <c r="J11" s="24"/>
    </row>
  </sheetData>
  <sheetProtection formatCells="0" formatColumns="0" formatRows="0" sort="0" autoFilter="0"/>
  <mergeCells count="1">
    <mergeCell ref="A1:G1"/>
  </mergeCells>
  <conditionalFormatting sqref="A4 C4:D4">
    <cfRule type="expression" dxfId="3" priority="6">
      <formula>ISBLANK(A4)</formula>
    </cfRule>
  </conditionalFormatting>
  <conditionalFormatting sqref="J4 E4:G4 B4">
    <cfRule type="expression" dxfId="2" priority="5">
      <formula>ISBLANK(B4)</formula>
    </cfRule>
  </conditionalFormatting>
  <conditionalFormatting sqref="A5:A10 C5:D10">
    <cfRule type="expression" dxfId="1" priority="2">
      <formula>ISBLANK(A5)</formula>
    </cfRule>
  </conditionalFormatting>
  <conditionalFormatting sqref="E5:G10 B5:B10">
    <cfRule type="expression" dxfId="0" priority="1">
      <formula>ISBLANK(B5)</formula>
    </cfRule>
  </conditionalFormatting>
  <pageMargins left="0.7" right="0.7" top="0.75" bottom="0.75" header="0.3" footer="0.3"/>
  <pageSetup scale="72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Data"/>
  <dimension ref="A1:L19"/>
  <sheetViews>
    <sheetView workbookViewId="0">
      <selection sqref="A1:G1"/>
    </sheetView>
  </sheetViews>
  <sheetFormatPr defaultRowHeight="15" x14ac:dyDescent="0.25"/>
  <cols>
    <col min="1" max="1" width="28.7109375" customWidth="1"/>
    <col min="2" max="2" width="19.28515625" customWidth="1"/>
    <col min="3" max="3" width="24.85546875" customWidth="1"/>
    <col min="7" max="7" width="19.7109375" customWidth="1"/>
  </cols>
  <sheetData>
    <row r="1" spans="1:12" x14ac:dyDescent="0.25">
      <c r="A1" s="59"/>
      <c r="B1" s="59"/>
      <c r="C1" s="59"/>
      <c r="D1" s="59"/>
      <c r="E1" s="59"/>
      <c r="F1" s="59"/>
      <c r="G1" s="59"/>
      <c r="H1" s="32"/>
      <c r="I1" s="32"/>
      <c r="J1" s="32"/>
      <c r="K1" s="32"/>
      <c r="L1" s="32"/>
    </row>
    <row r="2" spans="1:12" x14ac:dyDescent="0.25">
      <c r="A2" s="30" t="s">
        <v>168</v>
      </c>
      <c r="B2" s="31" t="s">
        <v>169</v>
      </c>
      <c r="C2" s="59"/>
      <c r="D2" s="59"/>
      <c r="E2" s="59"/>
      <c r="F2" s="59"/>
      <c r="G2" s="59"/>
      <c r="H2" s="32"/>
      <c r="I2" s="32"/>
      <c r="J2" s="32"/>
      <c r="K2" s="32"/>
      <c r="L2" s="32"/>
    </row>
    <row r="3" spans="1:12" x14ac:dyDescent="0.25">
      <c r="A3" s="30" t="s">
        <v>170</v>
      </c>
      <c r="B3" s="31" t="s">
        <v>171</v>
      </c>
      <c r="C3" s="59"/>
      <c r="D3" s="59"/>
      <c r="E3" s="59"/>
      <c r="F3" s="59"/>
      <c r="G3" s="59"/>
      <c r="H3" s="32"/>
      <c r="I3" s="32"/>
      <c r="J3" s="32"/>
      <c r="K3" s="32"/>
      <c r="L3" s="32"/>
    </row>
    <row r="4" spans="1:12" x14ac:dyDescent="0.25">
      <c r="A4" s="59"/>
      <c r="B4" s="59"/>
      <c r="C4" s="59"/>
      <c r="D4" s="59"/>
      <c r="E4" s="59"/>
      <c r="F4" s="59"/>
      <c r="G4" s="59"/>
      <c r="H4" s="32"/>
      <c r="I4" s="32"/>
      <c r="J4" s="32"/>
      <c r="K4" s="32"/>
      <c r="L4" s="32"/>
    </row>
    <row r="6" spans="1:12" ht="30.7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x14ac:dyDescent="0.25">
      <c r="A7" s="59"/>
      <c r="B7" s="59"/>
      <c r="C7" s="59"/>
      <c r="D7" s="59"/>
      <c r="E7" s="59"/>
      <c r="F7" s="59"/>
      <c r="G7" s="59"/>
      <c r="H7" s="32"/>
      <c r="I7" s="32"/>
      <c r="J7" s="32"/>
      <c r="K7" s="32"/>
      <c r="L7" s="32"/>
    </row>
    <row r="8" spans="1:12" x14ac:dyDescent="0.25">
      <c r="A8" s="59"/>
      <c r="B8" s="59"/>
      <c r="C8" s="59"/>
      <c r="D8" s="59"/>
      <c r="E8" s="59"/>
      <c r="F8" s="59"/>
      <c r="G8" s="59"/>
      <c r="H8" s="32"/>
      <c r="I8" s="32"/>
      <c r="J8" s="32"/>
      <c r="K8" s="32"/>
      <c r="L8" s="32"/>
    </row>
    <row r="9" spans="1:12" x14ac:dyDescent="0.25">
      <c r="A9" s="59"/>
      <c r="B9" s="59"/>
      <c r="C9" s="59"/>
      <c r="D9" s="59"/>
      <c r="E9" s="59"/>
      <c r="F9" s="59"/>
      <c r="G9" s="59"/>
      <c r="H9" s="32"/>
      <c r="I9" s="32"/>
      <c r="J9" s="32"/>
      <c r="K9" s="32"/>
      <c r="L9" s="32"/>
    </row>
    <row r="10" spans="1:12" x14ac:dyDescent="0.25">
      <c r="A10" s="59"/>
      <c r="B10" s="59"/>
      <c r="C10" s="59"/>
      <c r="D10" s="59"/>
      <c r="E10" s="59"/>
      <c r="F10" s="59"/>
      <c r="G10" s="59"/>
      <c r="H10" s="32"/>
      <c r="I10" s="32"/>
      <c r="J10" s="32"/>
      <c r="K10" s="32"/>
      <c r="L10" s="32"/>
    </row>
    <row r="16" spans="1:12" x14ac:dyDescent="0.25">
      <c r="A16" s="59"/>
      <c r="B16" s="59"/>
      <c r="C16" s="59"/>
      <c r="D16" s="59"/>
      <c r="E16" s="59"/>
      <c r="F16" s="59"/>
      <c r="G16" s="33"/>
      <c r="H16" s="59"/>
      <c r="I16" s="59"/>
      <c r="J16" s="59"/>
      <c r="K16" s="59"/>
      <c r="L16" s="59"/>
    </row>
    <row r="17" spans="7:7" x14ac:dyDescent="0.25">
      <c r="G17" s="33"/>
    </row>
    <row r="18" spans="7:7" x14ac:dyDescent="0.25">
      <c r="G18" s="33"/>
    </row>
    <row r="19" spans="7:7" x14ac:dyDescent="0.25">
      <c r="G19" s="33"/>
    </row>
  </sheetData>
  <sheetProtection formatCells="0" formatColumns="0" formatRows="0" sort="0" autoFilter="0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AccessTools">
                <anchor moveWithCells="1" sizeWithCells="1">
                  <from>
                    <xdr:col>0</xdr:col>
                    <xdr:colOff>76200</xdr:colOff>
                    <xdr:row>5</xdr:row>
                    <xdr:rowOff>38100</xdr:rowOff>
                  </from>
                  <to>
                    <xdr:col>0</xdr:col>
                    <xdr:colOff>1704975</xdr:colOff>
                    <xdr:row>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41"/>
  <sheetViews>
    <sheetView showGridLines="0" tabSelected="1" zoomScale="115" zoomScaleNormal="115" zoomScaleSheetLayoutView="115" zoomScalePageLayoutView="115" workbookViewId="0">
      <selection activeCell="D12" sqref="D12:M17"/>
    </sheetView>
  </sheetViews>
  <sheetFormatPr defaultColWidth="9.140625" defaultRowHeight="12.75" x14ac:dyDescent="0.2"/>
  <cols>
    <col min="1" max="8" width="11.5703125" style="2" customWidth="1"/>
    <col min="9" max="9" width="9.5703125" style="2" customWidth="1"/>
    <col min="10" max="10" width="11.5703125" style="2" customWidth="1"/>
    <col min="11" max="11" width="8.28515625" style="2" customWidth="1"/>
    <col min="12" max="12" width="8.85546875" style="2" customWidth="1"/>
    <col min="13" max="13" width="10.28515625" style="2" customWidth="1"/>
    <col min="14" max="16384" width="9.140625" style="2"/>
  </cols>
  <sheetData>
    <row r="1" spans="1:13" ht="5.25" customHeight="1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s="3" customForma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29" customFormat="1" ht="15" x14ac:dyDescent="0.25">
      <c r="A3" s="85" t="s">
        <v>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s="29" customFormat="1" x14ac:dyDescent="0.25">
      <c r="A4" s="83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s="29" customFormat="1" x14ac:dyDescent="0.25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s="29" customFormat="1" x14ac:dyDescent="0.25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s="29" customFormat="1" x14ac:dyDescent="0.25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3" s="29" customFormat="1" x14ac:dyDescent="0.25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</row>
    <row r="9" spans="1:13" s="29" customFormat="1" x14ac:dyDescent="0.25">
      <c r="A9" s="8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</row>
    <row r="10" spans="1:13" s="29" customForma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3" s="29" customFormat="1" ht="15" x14ac:dyDescent="0.25">
      <c r="A11" s="86" t="s">
        <v>2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</row>
    <row r="12" spans="1:13" s="29" customFormat="1" x14ac:dyDescent="0.25">
      <c r="A12" s="65" t="s">
        <v>3</v>
      </c>
      <c r="B12" s="65"/>
      <c r="C12" s="65"/>
      <c r="D12" s="68" t="s">
        <v>4</v>
      </c>
      <c r="E12" s="80"/>
      <c r="F12" s="80"/>
      <c r="G12" s="80"/>
      <c r="H12" s="80"/>
      <c r="I12" s="80"/>
      <c r="J12" s="80"/>
      <c r="K12" s="80"/>
      <c r="L12" s="80"/>
      <c r="M12" s="80"/>
    </row>
    <row r="13" spans="1:13" s="29" customFormat="1" x14ac:dyDescent="0.25">
      <c r="A13" s="65"/>
      <c r="B13" s="65"/>
      <c r="C13" s="65"/>
      <c r="D13" s="81"/>
      <c r="E13" s="80"/>
      <c r="F13" s="80"/>
      <c r="G13" s="80"/>
      <c r="H13" s="80"/>
      <c r="I13" s="80"/>
      <c r="J13" s="80"/>
      <c r="K13" s="80"/>
      <c r="L13" s="80"/>
      <c r="M13" s="80"/>
    </row>
    <row r="14" spans="1:13" s="29" customFormat="1" x14ac:dyDescent="0.25">
      <c r="A14" s="70"/>
      <c r="B14" s="70"/>
      <c r="C14" s="70"/>
      <c r="D14" s="73"/>
      <c r="E14" s="72"/>
      <c r="F14" s="72"/>
      <c r="G14" s="72"/>
      <c r="H14" s="72"/>
      <c r="I14" s="72"/>
      <c r="J14" s="72"/>
      <c r="K14" s="72"/>
      <c r="L14" s="72"/>
      <c r="M14" s="72"/>
    </row>
    <row r="15" spans="1:13" s="29" customFormat="1" x14ac:dyDescent="0.25">
      <c r="A15" s="70"/>
      <c r="B15" s="70"/>
      <c r="C15" s="70"/>
      <c r="D15" s="73"/>
      <c r="E15" s="72"/>
      <c r="F15" s="72"/>
      <c r="G15" s="72"/>
      <c r="H15" s="72"/>
      <c r="I15" s="72"/>
      <c r="J15" s="72"/>
      <c r="K15" s="72"/>
      <c r="L15" s="72"/>
      <c r="M15" s="72"/>
    </row>
    <row r="16" spans="1:13" s="29" customFormat="1" x14ac:dyDescent="0.25">
      <c r="A16" s="70"/>
      <c r="B16" s="70"/>
      <c r="C16" s="70"/>
      <c r="D16" s="73"/>
      <c r="E16" s="72"/>
      <c r="F16" s="72"/>
      <c r="G16" s="72"/>
      <c r="H16" s="72"/>
      <c r="I16" s="72"/>
      <c r="J16" s="72"/>
      <c r="K16" s="72"/>
      <c r="L16" s="72"/>
      <c r="M16" s="72"/>
    </row>
    <row r="17" spans="1:13" s="29" customFormat="1" x14ac:dyDescent="0.25">
      <c r="A17" s="70"/>
      <c r="B17" s="70"/>
      <c r="C17" s="70"/>
      <c r="D17" s="73"/>
      <c r="E17" s="72"/>
      <c r="F17" s="72"/>
      <c r="G17" s="72"/>
      <c r="H17" s="72"/>
      <c r="I17" s="72"/>
      <c r="J17" s="72"/>
      <c r="K17" s="72"/>
      <c r="L17" s="72"/>
      <c r="M17" s="72"/>
    </row>
    <row r="18" spans="1:13" s="29" customFormat="1" ht="15" x14ac:dyDescent="0.25">
      <c r="A18" s="65" t="s">
        <v>5</v>
      </c>
      <c r="B18" s="65"/>
      <c r="C18" s="65"/>
      <c r="D18" s="66" t="s">
        <v>6</v>
      </c>
      <c r="E18" s="67"/>
      <c r="F18" s="67"/>
      <c r="G18" s="67"/>
      <c r="H18" s="67"/>
      <c r="I18" s="67"/>
      <c r="J18" s="67"/>
      <c r="K18" s="67"/>
      <c r="L18" s="67"/>
      <c r="M18" s="67"/>
    </row>
    <row r="19" spans="1:13" s="29" customFormat="1" ht="15" x14ac:dyDescent="0.25">
      <c r="A19" s="65"/>
      <c r="B19" s="65"/>
      <c r="C19" s="65"/>
      <c r="D19" s="68" t="s">
        <v>7</v>
      </c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9" customFormat="1" x14ac:dyDescent="0.25">
      <c r="A20" s="65" t="s">
        <v>8</v>
      </c>
      <c r="B20" s="65"/>
      <c r="C20" s="65"/>
      <c r="D20" s="68" t="s">
        <v>9</v>
      </c>
      <c r="E20" s="80"/>
      <c r="F20" s="80"/>
      <c r="G20" s="80"/>
      <c r="H20" s="80"/>
      <c r="I20" s="80"/>
      <c r="J20" s="80"/>
      <c r="K20" s="80"/>
      <c r="L20" s="80"/>
      <c r="M20" s="80"/>
    </row>
    <row r="21" spans="1:13" s="29" customFormat="1" x14ac:dyDescent="0.25">
      <c r="A21" s="65"/>
      <c r="B21" s="65"/>
      <c r="C21" s="65"/>
      <c r="D21" s="81"/>
      <c r="E21" s="80"/>
      <c r="F21" s="80"/>
      <c r="G21" s="80"/>
      <c r="H21" s="80"/>
      <c r="I21" s="80"/>
      <c r="J21" s="80"/>
      <c r="K21" s="80"/>
      <c r="L21" s="80"/>
      <c r="M21" s="80"/>
    </row>
    <row r="22" spans="1:13" s="29" customFormat="1" x14ac:dyDescent="0.25">
      <c r="A22" s="70"/>
      <c r="B22" s="70"/>
      <c r="C22" s="70"/>
      <c r="D22" s="73"/>
      <c r="E22" s="72"/>
      <c r="F22" s="72"/>
      <c r="G22" s="72"/>
      <c r="H22" s="72"/>
      <c r="I22" s="72"/>
      <c r="J22" s="72"/>
      <c r="K22" s="72"/>
      <c r="L22" s="72"/>
      <c r="M22" s="72"/>
    </row>
    <row r="23" spans="1:13" s="29" customFormat="1" x14ac:dyDescent="0.25">
      <c r="A23" s="70"/>
      <c r="B23" s="70"/>
      <c r="C23" s="70"/>
      <c r="D23" s="73"/>
      <c r="E23" s="72"/>
      <c r="F23" s="72"/>
      <c r="G23" s="72"/>
      <c r="H23" s="72"/>
      <c r="I23" s="72"/>
      <c r="J23" s="72"/>
      <c r="K23" s="72"/>
      <c r="L23" s="72"/>
      <c r="M23" s="72"/>
    </row>
    <row r="24" spans="1:13" s="29" customFormat="1" ht="15" x14ac:dyDescent="0.25">
      <c r="A24" s="70" t="s">
        <v>10</v>
      </c>
      <c r="B24" s="70"/>
      <c r="C24" s="70"/>
      <c r="D24" s="71" t="s">
        <v>11</v>
      </c>
      <c r="E24" s="72"/>
      <c r="F24" s="72"/>
      <c r="G24" s="72"/>
      <c r="H24" s="72"/>
      <c r="I24" s="72"/>
      <c r="J24" s="72"/>
      <c r="K24" s="72"/>
      <c r="L24" s="72"/>
      <c r="M24" s="72"/>
    </row>
    <row r="25" spans="1:13" s="29" customFormat="1" x14ac:dyDescent="0.25">
      <c r="A25" s="70" t="s">
        <v>12</v>
      </c>
      <c r="B25" s="70"/>
      <c r="C25" s="70"/>
      <c r="D25" s="71" t="s">
        <v>13</v>
      </c>
      <c r="E25" s="72"/>
      <c r="F25" s="72"/>
      <c r="G25" s="72"/>
      <c r="H25" s="72"/>
      <c r="I25" s="72"/>
      <c r="J25" s="72"/>
      <c r="K25" s="72"/>
      <c r="L25" s="72"/>
      <c r="M25" s="72"/>
    </row>
    <row r="26" spans="1:13" s="29" customFormat="1" x14ac:dyDescent="0.25">
      <c r="A26" s="70"/>
      <c r="B26" s="70"/>
      <c r="C26" s="70"/>
      <c r="D26" s="73"/>
      <c r="E26" s="72"/>
      <c r="F26" s="72"/>
      <c r="G26" s="72"/>
      <c r="H26" s="72"/>
      <c r="I26" s="72"/>
      <c r="J26" s="72"/>
      <c r="K26" s="72"/>
      <c r="L26" s="72"/>
      <c r="M26" s="72"/>
    </row>
    <row r="27" spans="1:13" s="29" customFormat="1" x14ac:dyDescent="0.25">
      <c r="A27" s="70"/>
      <c r="B27" s="70"/>
      <c r="C27" s="70"/>
      <c r="D27" s="73"/>
      <c r="E27" s="72"/>
      <c r="F27" s="72"/>
      <c r="G27" s="72"/>
      <c r="H27" s="72"/>
      <c r="I27" s="72"/>
      <c r="J27" s="72"/>
      <c r="K27" s="72"/>
      <c r="L27" s="72"/>
      <c r="M27" s="72"/>
    </row>
    <row r="28" spans="1:13" s="29" customFormat="1" x14ac:dyDescent="0.25">
      <c r="A28" s="70" t="s">
        <v>14</v>
      </c>
      <c r="B28" s="70"/>
      <c r="C28" s="70"/>
      <c r="D28" s="71" t="s">
        <v>15</v>
      </c>
      <c r="E28" s="72"/>
      <c r="F28" s="72"/>
      <c r="G28" s="72"/>
      <c r="H28" s="72"/>
      <c r="I28" s="72"/>
      <c r="J28" s="72"/>
      <c r="K28" s="72"/>
      <c r="L28" s="72"/>
      <c r="M28" s="72"/>
    </row>
    <row r="29" spans="1:13" s="29" customFormat="1" x14ac:dyDescent="0.25">
      <c r="A29" s="70"/>
      <c r="B29" s="70"/>
      <c r="C29" s="70"/>
      <c r="D29" s="73"/>
      <c r="E29" s="72"/>
      <c r="F29" s="72"/>
      <c r="G29" s="72"/>
      <c r="H29" s="72"/>
      <c r="I29" s="72"/>
      <c r="J29" s="72"/>
      <c r="K29" s="72"/>
      <c r="L29" s="72"/>
      <c r="M29" s="72"/>
    </row>
    <row r="30" spans="1:13" s="29" customFormat="1" x14ac:dyDescent="0.25">
      <c r="A30" s="70"/>
      <c r="B30" s="70"/>
      <c r="C30" s="70"/>
      <c r="D30" s="73"/>
      <c r="E30" s="72"/>
      <c r="F30" s="72"/>
      <c r="G30" s="72"/>
      <c r="H30" s="72"/>
      <c r="I30" s="72"/>
      <c r="J30" s="72"/>
      <c r="K30" s="72"/>
      <c r="L30" s="72"/>
      <c r="M30" s="72"/>
    </row>
    <row r="31" spans="1:13" s="29" customFormat="1" x14ac:dyDescent="0.25">
      <c r="A31" s="70"/>
      <c r="B31" s="70"/>
      <c r="C31" s="70"/>
      <c r="D31" s="73"/>
      <c r="E31" s="72"/>
      <c r="F31" s="72"/>
      <c r="G31" s="72"/>
      <c r="H31" s="72"/>
      <c r="I31" s="72"/>
      <c r="J31" s="72"/>
      <c r="K31" s="72"/>
      <c r="L31" s="72"/>
      <c r="M31" s="72"/>
    </row>
    <row r="32" spans="1:13" s="29" customFormat="1" x14ac:dyDescent="0.25">
      <c r="A32" s="70"/>
      <c r="B32" s="70"/>
      <c r="C32" s="70"/>
      <c r="D32" s="73"/>
      <c r="E32" s="72"/>
      <c r="F32" s="72"/>
      <c r="G32" s="72"/>
      <c r="H32" s="72"/>
      <c r="I32" s="72"/>
      <c r="J32" s="72"/>
      <c r="K32" s="72"/>
      <c r="L32" s="72"/>
      <c r="M32" s="72"/>
    </row>
    <row r="33" spans="1:13" s="29" customFormat="1" x14ac:dyDescent="0.25">
      <c r="A33" s="70"/>
      <c r="B33" s="70"/>
      <c r="C33" s="70"/>
      <c r="D33" s="73"/>
      <c r="E33" s="72"/>
      <c r="F33" s="72"/>
      <c r="G33" s="72"/>
      <c r="H33" s="72"/>
      <c r="I33" s="72"/>
      <c r="J33" s="72"/>
      <c r="K33" s="72"/>
      <c r="L33" s="72"/>
      <c r="M33" s="72"/>
    </row>
    <row r="34" spans="1:13" s="29" customFormat="1" x14ac:dyDescent="0.25">
      <c r="A34" s="70"/>
      <c r="B34" s="70"/>
      <c r="C34" s="70"/>
      <c r="D34" s="73"/>
      <c r="E34" s="72"/>
      <c r="F34" s="72"/>
      <c r="G34" s="72"/>
      <c r="H34" s="72"/>
      <c r="I34" s="72"/>
      <c r="J34" s="72"/>
      <c r="K34" s="72"/>
      <c r="L34" s="72"/>
      <c r="M34" s="72"/>
    </row>
    <row r="35" spans="1:13" x14ac:dyDescent="0.2">
      <c r="A35" s="70"/>
      <c r="B35" s="70"/>
      <c r="C35" s="70"/>
      <c r="D35" s="73"/>
      <c r="E35" s="72"/>
      <c r="F35" s="72"/>
      <c r="G35" s="72"/>
      <c r="H35" s="72"/>
      <c r="I35" s="72"/>
      <c r="J35" s="72"/>
      <c r="K35" s="72"/>
      <c r="L35" s="72"/>
      <c r="M35" s="72"/>
    </row>
    <row r="36" spans="1:13" x14ac:dyDescent="0.2">
      <c r="A36" s="70" t="s">
        <v>16</v>
      </c>
      <c r="B36" s="70"/>
      <c r="C36" s="70"/>
      <c r="D36" s="74" t="s">
        <v>17</v>
      </c>
      <c r="E36" s="75"/>
      <c r="F36" s="75"/>
      <c r="G36" s="75"/>
      <c r="H36" s="75"/>
      <c r="I36" s="75"/>
      <c r="J36" s="75"/>
      <c r="K36" s="75"/>
      <c r="L36" s="75"/>
      <c r="M36" s="75"/>
    </row>
    <row r="37" spans="1:13" x14ac:dyDescent="0.2">
      <c r="A37" s="70"/>
      <c r="B37" s="70"/>
      <c r="C37" s="70"/>
      <c r="D37" s="76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15" x14ac:dyDescent="0.2">
      <c r="A38" s="70"/>
      <c r="B38" s="70"/>
      <c r="C38" s="70"/>
      <c r="D38" s="17" t="s">
        <v>18</v>
      </c>
      <c r="E38" s="18" t="s">
        <v>19</v>
      </c>
      <c r="F38" s="18" t="s">
        <v>20</v>
      </c>
      <c r="G38" s="18" t="s">
        <v>21</v>
      </c>
      <c r="H38" s="19" t="s">
        <v>22</v>
      </c>
      <c r="I38" s="78" t="s">
        <v>23</v>
      </c>
      <c r="J38" s="79"/>
      <c r="K38" s="19" t="s">
        <v>24</v>
      </c>
      <c r="L38" s="78" t="s">
        <v>25</v>
      </c>
      <c r="M38" s="78"/>
    </row>
    <row r="39" spans="1:13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</sheetData>
  <customSheetViews>
    <customSheetView guid="{9AE5BB8D-ECB4-420F-947C-72A01FEBC8D7}" showGridLines="0">
      <selection sqref="A1:M1"/>
      <pageMargins left="0" right="0" top="0" bottom="0" header="0" footer="0"/>
      <pageSetup orientation="landscape" r:id="rId1"/>
      <headerFooter>
        <oddHeader>&amp;L&amp;"Calibri,Bold"
Eligibility Functional Specifications for File Layout</oddHeader>
      </headerFooter>
    </customSheetView>
  </customSheetViews>
  <mergeCells count="21">
    <mergeCell ref="A12:C17"/>
    <mergeCell ref="D12:M17"/>
    <mergeCell ref="A1:M1"/>
    <mergeCell ref="A4:M10"/>
    <mergeCell ref="A3:M3"/>
    <mergeCell ref="A11:M11"/>
    <mergeCell ref="A36:C38"/>
    <mergeCell ref="D36:M37"/>
    <mergeCell ref="I38:J38"/>
    <mergeCell ref="L38:M38"/>
    <mergeCell ref="A20:C23"/>
    <mergeCell ref="D20:M23"/>
    <mergeCell ref="A25:C27"/>
    <mergeCell ref="D25:M27"/>
    <mergeCell ref="A24:C24"/>
    <mergeCell ref="D24:M24"/>
    <mergeCell ref="A18:C19"/>
    <mergeCell ref="D18:M18"/>
    <mergeCell ref="D19:M19"/>
    <mergeCell ref="A28:C35"/>
    <mergeCell ref="D28:M35"/>
  </mergeCells>
  <pageMargins left="0.7" right="0.7" top="0.75" bottom="0.75" header="0.3" footer="0.3"/>
  <pageSetup scale="86" fitToHeight="0" orientation="landscape" r:id="rId2"/>
  <headerFooter scaleWithDoc="0">
    <oddHeader>&amp;L&amp;"Calibri,Bold"&amp;9 &amp;C&amp;"Calibri,Bold"&amp;12&amp;K002060Appendix 17
Program Participation Data Specifications</oddHeader>
    <oddFooter>&amp;L&amp;9© Copyright IBM Corporation 2021&amp;C&amp;9IBM Confidential&amp;R&amp;9&amp;P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Y28"/>
  <sheetViews>
    <sheetView showGridLines="0" topLeftCell="A4" zoomScaleNormal="100" zoomScaleSheetLayoutView="100" zoomScalePageLayoutView="115" workbookViewId="0">
      <selection activeCell="P9" sqref="P9"/>
    </sheetView>
  </sheetViews>
  <sheetFormatPr defaultColWidth="9.140625" defaultRowHeight="15" x14ac:dyDescent="0.25"/>
  <cols>
    <col min="1" max="1" width="9.7109375" style="4" customWidth="1"/>
    <col min="2" max="2" width="8" style="4" customWidth="1"/>
    <col min="3" max="3" width="10.140625" style="4" customWidth="1"/>
    <col min="4" max="4" width="9.28515625" style="4" customWidth="1"/>
    <col min="5" max="5" width="4" style="4" customWidth="1"/>
    <col min="6" max="6" width="8.28515625" style="4" customWidth="1"/>
    <col min="7" max="7" width="12.140625" style="4" customWidth="1"/>
    <col min="8" max="8" width="27.28515625" style="4" customWidth="1"/>
    <col min="9" max="9" width="13.7109375" style="4" customWidth="1"/>
    <col min="10" max="10" width="13" style="4" customWidth="1"/>
    <col min="11" max="11" width="12.7109375" style="4" customWidth="1"/>
    <col min="12" max="12" width="12.7109375" style="4" bestFit="1" customWidth="1"/>
    <col min="13" max="13" width="13.140625" style="4" customWidth="1"/>
    <col min="14" max="14" width="13.28515625" style="4" customWidth="1"/>
    <col min="15" max="15" width="18.85546875" style="4" customWidth="1"/>
    <col min="16" max="16384" width="9.140625" style="4"/>
  </cols>
  <sheetData>
    <row r="1" spans="1:25" ht="3.75" customHeight="1" x14ac:dyDescent="0.25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25" s="5" customFormat="1" ht="9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25" x14ac:dyDescent="0.25">
      <c r="A3" s="58" t="s">
        <v>26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25" ht="53.25" customHeight="1" x14ac:dyDescent="0.25">
      <c r="A4" s="83" t="s">
        <v>27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5" x14ac:dyDescent="0.25">
      <c r="A5" s="42" t="s">
        <v>28</v>
      </c>
      <c r="B5" s="59" t="s">
        <v>29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</row>
    <row r="6" spans="1:25" x14ac:dyDescent="0.25">
      <c r="A6" s="42" t="s">
        <v>28</v>
      </c>
      <c r="B6" s="59" t="s">
        <v>30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</row>
    <row r="7" spans="1:25" x14ac:dyDescent="0.25">
      <c r="A7" s="42" t="s">
        <v>28</v>
      </c>
      <c r="B7" s="59" t="s">
        <v>31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</row>
    <row r="9" spans="1:25" ht="39.75" customHeight="1" x14ac:dyDescent="0.25">
      <c r="A9" s="56"/>
      <c r="B9" s="90" t="s">
        <v>32</v>
      </c>
      <c r="C9" s="90"/>
      <c r="D9" s="91"/>
      <c r="E9" s="91"/>
      <c r="F9" s="91"/>
      <c r="G9" s="91"/>
      <c r="H9" s="91"/>
      <c r="I9" s="91"/>
      <c r="J9" s="91"/>
      <c r="K9" s="91"/>
      <c r="L9" s="91"/>
      <c r="M9" s="57"/>
      <c r="N9" s="57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spans="1:25" ht="15" customHeight="1" x14ac:dyDescent="0.25">
      <c r="A10" s="35"/>
      <c r="B10" s="38"/>
      <c r="C10" s="38"/>
      <c r="D10" s="36"/>
      <c r="E10" s="36"/>
      <c r="F10" s="36"/>
      <c r="G10" s="36"/>
      <c r="H10" s="36"/>
      <c r="I10" s="36"/>
      <c r="J10" s="36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</row>
    <row r="11" spans="1:25" x14ac:dyDescent="0.25">
      <c r="A11" s="83" t="s">
        <v>33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</row>
    <row r="12" spans="1:25" x14ac:dyDescent="0.25">
      <c r="A12" s="4">
        <v>1</v>
      </c>
      <c r="B12" s="59" t="s">
        <v>34</v>
      </c>
    </row>
    <row r="13" spans="1:25" x14ac:dyDescent="0.25">
      <c r="A13" s="4">
        <v>2</v>
      </c>
      <c r="B13" s="59" t="s">
        <v>35</v>
      </c>
    </row>
    <row r="14" spans="1:25" x14ac:dyDescent="0.25">
      <c r="A14" s="4">
        <v>3</v>
      </c>
      <c r="B14" s="59" t="s">
        <v>36</v>
      </c>
      <c r="D14" s="50"/>
    </row>
    <row r="15" spans="1:25" x14ac:dyDescent="0.25">
      <c r="A15" s="4">
        <v>4</v>
      </c>
      <c r="B15" s="59" t="s">
        <v>37</v>
      </c>
    </row>
    <row r="16" spans="1:25" x14ac:dyDescent="0.25">
      <c r="A16" s="4">
        <v>5</v>
      </c>
      <c r="B16" s="59" t="s">
        <v>38</v>
      </c>
    </row>
    <row r="18" spans="1:14" ht="30" x14ac:dyDescent="0.25">
      <c r="B18" s="39" t="s">
        <v>39</v>
      </c>
      <c r="C18" s="39" t="s">
        <v>40</v>
      </c>
      <c r="D18" s="92" t="s">
        <v>41</v>
      </c>
      <c r="E18" s="92"/>
      <c r="F18" s="60" t="s">
        <v>42</v>
      </c>
      <c r="G18" s="39" t="s">
        <v>43</v>
      </c>
      <c r="H18" s="60" t="s">
        <v>44</v>
      </c>
      <c r="I18" s="39" t="s">
        <v>45</v>
      </c>
      <c r="J18" s="39" t="s">
        <v>46</v>
      </c>
      <c r="K18" s="39" t="s">
        <v>47</v>
      </c>
      <c r="L18" s="43" t="s">
        <v>48</v>
      </c>
      <c r="M18" s="43" t="s">
        <v>49</v>
      </c>
      <c r="N18" s="43" t="s">
        <v>50</v>
      </c>
    </row>
    <row r="19" spans="1:14" x14ac:dyDescent="0.25">
      <c r="B19" s="41">
        <v>11111</v>
      </c>
      <c r="C19" s="41">
        <v>999999999</v>
      </c>
      <c r="D19" s="93">
        <v>27009</v>
      </c>
      <c r="E19" s="93"/>
      <c r="F19" s="37" t="s">
        <v>51</v>
      </c>
      <c r="G19" s="44">
        <v>41699</v>
      </c>
      <c r="H19" s="45" t="s">
        <v>52</v>
      </c>
      <c r="I19" s="61">
        <v>41685</v>
      </c>
      <c r="J19" s="61">
        <v>41713</v>
      </c>
      <c r="K19" s="61">
        <v>41714</v>
      </c>
      <c r="L19" s="51" t="s">
        <v>53</v>
      </c>
      <c r="M19" s="54">
        <v>0</v>
      </c>
      <c r="N19" s="52"/>
    </row>
    <row r="20" spans="1:14" ht="30" x14ac:dyDescent="0.25">
      <c r="B20" s="41">
        <v>11111</v>
      </c>
      <c r="C20" s="41">
        <v>999999999</v>
      </c>
      <c r="D20" s="93">
        <v>27009</v>
      </c>
      <c r="E20" s="94"/>
      <c r="F20" s="37" t="s">
        <v>51</v>
      </c>
      <c r="G20" s="46">
        <v>41699</v>
      </c>
      <c r="H20" s="47" t="s">
        <v>54</v>
      </c>
      <c r="I20" s="61">
        <v>41685</v>
      </c>
      <c r="J20" s="61">
        <v>41723</v>
      </c>
      <c r="K20" s="61">
        <v>41723</v>
      </c>
      <c r="L20" s="40" t="s">
        <v>53</v>
      </c>
      <c r="M20" s="55">
        <v>0</v>
      </c>
      <c r="N20" s="53"/>
    </row>
    <row r="21" spans="1:14" ht="30" x14ac:dyDescent="0.25">
      <c r="B21" s="41">
        <v>11111</v>
      </c>
      <c r="C21" s="41">
        <v>999999999</v>
      </c>
      <c r="D21" s="93">
        <v>27009</v>
      </c>
      <c r="E21" s="94"/>
      <c r="F21" s="37" t="s">
        <v>51</v>
      </c>
      <c r="G21" s="46">
        <v>41700</v>
      </c>
      <c r="H21" s="47" t="s">
        <v>55</v>
      </c>
      <c r="I21" s="61">
        <v>41686</v>
      </c>
      <c r="J21" s="61">
        <v>41723</v>
      </c>
      <c r="K21" s="61">
        <v>41723</v>
      </c>
      <c r="L21" s="40" t="s">
        <v>56</v>
      </c>
      <c r="M21" s="55">
        <v>2</v>
      </c>
      <c r="N21" s="53"/>
    </row>
    <row r="22" spans="1:14" ht="30" x14ac:dyDescent="0.25">
      <c r="B22" s="41">
        <v>11121</v>
      </c>
      <c r="C22" s="41">
        <v>999999998</v>
      </c>
      <c r="D22" s="93">
        <v>26766</v>
      </c>
      <c r="E22" s="94"/>
      <c r="F22" s="37" t="s">
        <v>57</v>
      </c>
      <c r="G22" s="46">
        <v>41699</v>
      </c>
      <c r="H22" s="47" t="s">
        <v>58</v>
      </c>
      <c r="I22" s="61">
        <v>41686</v>
      </c>
      <c r="J22" s="61">
        <v>41723</v>
      </c>
      <c r="K22" s="61">
        <v>41723</v>
      </c>
      <c r="L22" s="40" t="s">
        <v>53</v>
      </c>
      <c r="M22" s="55">
        <v>1</v>
      </c>
      <c r="N22" s="53" t="s">
        <v>59</v>
      </c>
    </row>
    <row r="23" spans="1:14" ht="30" x14ac:dyDescent="0.25">
      <c r="B23" s="41">
        <v>11122</v>
      </c>
      <c r="C23" s="41">
        <v>999999997</v>
      </c>
      <c r="D23" s="93">
        <v>31060</v>
      </c>
      <c r="E23" s="94"/>
      <c r="F23" s="37" t="s">
        <v>57</v>
      </c>
      <c r="G23" s="46">
        <v>41699</v>
      </c>
      <c r="H23" s="47" t="s">
        <v>60</v>
      </c>
      <c r="I23" s="61">
        <v>41687</v>
      </c>
      <c r="J23" s="61">
        <v>41723</v>
      </c>
      <c r="K23" s="61">
        <v>41723</v>
      </c>
      <c r="L23" s="40" t="s">
        <v>53</v>
      </c>
      <c r="M23" s="55">
        <v>4</v>
      </c>
      <c r="N23" s="53" t="s">
        <v>61</v>
      </c>
    </row>
    <row r="24" spans="1:14" x14ac:dyDescent="0.25">
      <c r="B24" s="41">
        <v>11111</v>
      </c>
      <c r="C24" s="41">
        <v>999999999</v>
      </c>
      <c r="D24" s="93">
        <v>27009</v>
      </c>
      <c r="E24" s="94"/>
      <c r="F24" s="37" t="s">
        <v>51</v>
      </c>
      <c r="G24" s="46">
        <v>41699</v>
      </c>
      <c r="H24" s="47" t="s">
        <v>62</v>
      </c>
      <c r="I24" s="61">
        <v>41688</v>
      </c>
      <c r="J24" s="61">
        <v>41723</v>
      </c>
      <c r="K24" s="61">
        <v>41723</v>
      </c>
      <c r="L24" s="40" t="s">
        <v>63</v>
      </c>
      <c r="M24" s="55">
        <v>0</v>
      </c>
      <c r="N24" s="53" t="s">
        <v>64</v>
      </c>
    </row>
    <row r="26" spans="1:14" x14ac:dyDescent="0.25">
      <c r="A26" s="87" t="s">
        <v>176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1:14" x14ac:dyDescent="0.25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</row>
    <row r="28" spans="1:14" x14ac:dyDescent="0.2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</row>
  </sheetData>
  <mergeCells count="12">
    <mergeCell ref="A26:N28"/>
    <mergeCell ref="A1:N1"/>
    <mergeCell ref="A4:N4"/>
    <mergeCell ref="B9:L9"/>
    <mergeCell ref="D18:E18"/>
    <mergeCell ref="D19:E19"/>
    <mergeCell ref="D20:E20"/>
    <mergeCell ref="A11:N11"/>
    <mergeCell ref="D22:E22"/>
    <mergeCell ref="D23:E23"/>
    <mergeCell ref="D24:E24"/>
    <mergeCell ref="D21:E21"/>
  </mergeCells>
  <pageMargins left="0.45" right="0.45" top="0.75" bottom="0.5" header="0.3" footer="0.3"/>
  <pageSetup scale="76" fitToHeight="0" orientation="landscape" r:id="rId1"/>
  <headerFooter scaleWithDoc="0">
    <oddHeader>&amp;L&amp;"Calibri,Bold"&amp;9
&amp;C&amp;"Arial,Bold"&amp;12&amp;K002060Appendix 17
Program Participation Data Specifications</oddHeader>
    <oddFooter>&amp;L&amp;9© Copyright IBM Corporation 2021&amp;C&amp;9IBM Confidential&amp;R&amp;9&amp;P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Detail01">
    <pageSetUpPr fitToPage="1"/>
  </sheetPr>
  <dimension ref="A1:K27"/>
  <sheetViews>
    <sheetView showGridLines="0" topLeftCell="A17" zoomScaleNormal="100" workbookViewId="0">
      <selection activeCell="H28" sqref="H28"/>
    </sheetView>
  </sheetViews>
  <sheetFormatPr defaultColWidth="57.85546875" defaultRowHeight="15" x14ac:dyDescent="0.25"/>
  <cols>
    <col min="1" max="1" width="6.570312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0.42578125" style="4" customWidth="1"/>
    <col min="7" max="7" width="40.7109375" style="64" customWidth="1"/>
    <col min="8" max="8" width="16.28515625" style="4" customWidth="1"/>
    <col min="9" max="10" width="10.28515625" style="7" customWidth="1"/>
    <col min="11" max="11" width="37.28515625" style="122" customWidth="1"/>
    <col min="12" max="16384" width="57.85546875" style="7"/>
  </cols>
  <sheetData>
    <row r="1" spans="1:11" ht="6.95" customHeight="1" x14ac:dyDescent="0.25">
      <c r="A1" s="96"/>
      <c r="B1" s="97"/>
      <c r="C1" s="97"/>
      <c r="D1" s="97"/>
      <c r="E1" s="97"/>
      <c r="F1" s="97"/>
      <c r="G1" s="97"/>
      <c r="H1" s="63"/>
      <c r="I1" s="22"/>
      <c r="J1" s="22"/>
      <c r="K1" s="119"/>
    </row>
    <row r="2" spans="1:11" ht="39" x14ac:dyDescent="0.25">
      <c r="A2" s="48" t="s">
        <v>65</v>
      </c>
      <c r="B2" s="48" t="s">
        <v>66</v>
      </c>
      <c r="C2" s="48" t="s">
        <v>67</v>
      </c>
      <c r="D2" s="48" t="s">
        <v>68</v>
      </c>
      <c r="E2" s="48" t="s">
        <v>69</v>
      </c>
      <c r="F2" s="48" t="s">
        <v>70</v>
      </c>
      <c r="G2" s="48" t="s">
        <v>71</v>
      </c>
      <c r="H2" s="48" t="s">
        <v>72</v>
      </c>
      <c r="I2" s="48" t="s">
        <v>73</v>
      </c>
      <c r="J2" s="48" t="s">
        <v>74</v>
      </c>
      <c r="K2" s="48" t="s">
        <v>75</v>
      </c>
    </row>
    <row r="3" spans="1:11" ht="15.75" x14ac:dyDescent="0.25">
      <c r="A3" s="49" t="s">
        <v>76</v>
      </c>
      <c r="B3" s="49"/>
      <c r="C3" s="49"/>
      <c r="D3" s="49"/>
      <c r="E3" s="49"/>
      <c r="F3" s="49"/>
      <c r="G3" s="120"/>
      <c r="H3" s="49"/>
      <c r="I3" s="49"/>
      <c r="J3" s="49"/>
      <c r="K3" s="120"/>
    </row>
    <row r="4" spans="1:11" ht="30" hidden="1" x14ac:dyDescent="0.25">
      <c r="A4" s="9">
        <v>0</v>
      </c>
      <c r="B4" s="20" t="s">
        <v>77</v>
      </c>
      <c r="C4" s="9">
        <v>1</v>
      </c>
      <c r="D4" s="9">
        <f>(C4+E4)-1</f>
        <v>0</v>
      </c>
      <c r="E4" s="10">
        <v>0</v>
      </c>
      <c r="F4" s="10"/>
      <c r="G4" s="8"/>
      <c r="H4" s="8"/>
      <c r="I4" s="11"/>
      <c r="J4" s="11"/>
      <c r="K4" s="8"/>
    </row>
    <row r="5" spans="1:11" s="105" customFormat="1" ht="12.75" x14ac:dyDescent="0.2">
      <c r="A5" s="101">
        <f>A4 + 1</f>
        <v>1</v>
      </c>
      <c r="B5" s="102" t="s">
        <v>78</v>
      </c>
      <c r="C5" s="101">
        <f>D4+1</f>
        <v>1</v>
      </c>
      <c r="D5" s="101">
        <f>(C5+E5)-1</f>
        <v>9</v>
      </c>
      <c r="E5" s="103">
        <v>9</v>
      </c>
      <c r="F5" s="103" t="s">
        <v>79</v>
      </c>
      <c r="G5" s="102" t="s">
        <v>80</v>
      </c>
      <c r="H5" s="104" t="s">
        <v>81</v>
      </c>
      <c r="I5" s="104"/>
      <c r="J5" s="104" t="s">
        <v>82</v>
      </c>
      <c r="K5" s="102"/>
    </row>
    <row r="6" spans="1:11" s="105" customFormat="1" ht="12.75" x14ac:dyDescent="0.2">
      <c r="A6" s="101">
        <f t="shared" ref="A6:A26" si="0">A5 + 1</f>
        <v>2</v>
      </c>
      <c r="B6" s="106" t="s">
        <v>83</v>
      </c>
      <c r="C6" s="101">
        <f t="shared" ref="C6:C25" si="1">D5+1</f>
        <v>10</v>
      </c>
      <c r="D6" s="101">
        <f t="shared" ref="D6:D25" si="2">(C6+E6)-1</f>
        <v>19</v>
      </c>
      <c r="E6" s="103">
        <v>10</v>
      </c>
      <c r="F6" s="103" t="s">
        <v>84</v>
      </c>
      <c r="G6" s="102" t="s">
        <v>85</v>
      </c>
      <c r="H6" s="104" t="s">
        <v>86</v>
      </c>
      <c r="I6" s="104"/>
      <c r="J6" s="104" t="s">
        <v>82</v>
      </c>
      <c r="K6" s="102"/>
    </row>
    <row r="7" spans="1:11" s="105" customFormat="1" ht="12.75" x14ac:dyDescent="0.2">
      <c r="A7" s="101">
        <f t="shared" si="0"/>
        <v>3</v>
      </c>
      <c r="B7" s="106" t="s">
        <v>87</v>
      </c>
      <c r="C7" s="101">
        <f t="shared" si="1"/>
        <v>20</v>
      </c>
      <c r="D7" s="101">
        <f t="shared" si="2"/>
        <v>20</v>
      </c>
      <c r="E7" s="103">
        <v>1</v>
      </c>
      <c r="F7" s="103" t="s">
        <v>79</v>
      </c>
      <c r="G7" s="102" t="s">
        <v>88</v>
      </c>
      <c r="H7" s="104" t="s">
        <v>81</v>
      </c>
      <c r="I7" s="104"/>
      <c r="J7" s="104" t="s">
        <v>82</v>
      </c>
      <c r="K7" s="102" t="s">
        <v>89</v>
      </c>
    </row>
    <row r="8" spans="1:11" s="105" customFormat="1" ht="38.25" x14ac:dyDescent="0.2">
      <c r="A8" s="101">
        <f t="shared" si="0"/>
        <v>4</v>
      </c>
      <c r="B8" s="102" t="s">
        <v>90</v>
      </c>
      <c r="C8" s="101">
        <f t="shared" si="1"/>
        <v>21</v>
      </c>
      <c r="D8" s="101">
        <f t="shared" si="2"/>
        <v>30</v>
      </c>
      <c r="E8" s="103">
        <v>10</v>
      </c>
      <c r="F8" s="103" t="s">
        <v>79</v>
      </c>
      <c r="G8" s="102" t="s">
        <v>177</v>
      </c>
      <c r="H8" s="104"/>
      <c r="I8" s="104"/>
      <c r="J8" s="104" t="s">
        <v>82</v>
      </c>
      <c r="K8" s="102" t="s">
        <v>178</v>
      </c>
    </row>
    <row r="9" spans="1:11" s="105" customFormat="1" ht="25.5" x14ac:dyDescent="0.2">
      <c r="A9" s="101">
        <f t="shared" si="0"/>
        <v>5</v>
      </c>
      <c r="B9" s="102" t="s">
        <v>91</v>
      </c>
      <c r="C9" s="101">
        <f t="shared" si="1"/>
        <v>31</v>
      </c>
      <c r="D9" s="101">
        <f t="shared" si="2"/>
        <v>40</v>
      </c>
      <c r="E9" s="103">
        <v>10</v>
      </c>
      <c r="F9" s="103" t="s">
        <v>84</v>
      </c>
      <c r="G9" s="107" t="s">
        <v>92</v>
      </c>
      <c r="H9" s="104" t="s">
        <v>81</v>
      </c>
      <c r="I9" s="104"/>
      <c r="J9" s="104" t="s">
        <v>82</v>
      </c>
      <c r="K9" s="102" t="s">
        <v>93</v>
      </c>
    </row>
    <row r="10" spans="1:11" s="105" customFormat="1" ht="38.25" x14ac:dyDescent="0.2">
      <c r="A10" s="101">
        <f t="shared" si="0"/>
        <v>6</v>
      </c>
      <c r="B10" s="102" t="s">
        <v>44</v>
      </c>
      <c r="C10" s="101">
        <f t="shared" si="1"/>
        <v>41</v>
      </c>
      <c r="D10" s="101">
        <f t="shared" si="2"/>
        <v>50</v>
      </c>
      <c r="E10" s="103">
        <v>10</v>
      </c>
      <c r="F10" s="103" t="s">
        <v>79</v>
      </c>
      <c r="G10" s="102" t="s">
        <v>94</v>
      </c>
      <c r="H10" s="104" t="s">
        <v>81</v>
      </c>
      <c r="I10" s="104" t="s">
        <v>81</v>
      </c>
      <c r="J10" s="104" t="s">
        <v>82</v>
      </c>
      <c r="K10" s="102" t="s">
        <v>95</v>
      </c>
    </row>
    <row r="11" spans="1:11" s="105" customFormat="1" ht="63.75" x14ac:dyDescent="0.2">
      <c r="A11" s="101">
        <f t="shared" si="0"/>
        <v>7</v>
      </c>
      <c r="B11" s="102" t="s">
        <v>96</v>
      </c>
      <c r="C11" s="101">
        <f t="shared" si="1"/>
        <v>51</v>
      </c>
      <c r="D11" s="101">
        <f t="shared" si="2"/>
        <v>55</v>
      </c>
      <c r="E11" s="103">
        <v>5</v>
      </c>
      <c r="F11" s="103" t="s">
        <v>79</v>
      </c>
      <c r="G11" s="102" t="s">
        <v>97</v>
      </c>
      <c r="H11" s="104"/>
      <c r="I11" s="104" t="s">
        <v>81</v>
      </c>
      <c r="J11" s="108" t="s">
        <v>82</v>
      </c>
      <c r="K11" s="102" t="s">
        <v>98</v>
      </c>
    </row>
    <row r="12" spans="1:11" s="105" customFormat="1" ht="165.75" x14ac:dyDescent="0.2">
      <c r="A12" s="101">
        <f t="shared" si="0"/>
        <v>8</v>
      </c>
      <c r="B12" s="102" t="s">
        <v>99</v>
      </c>
      <c r="C12" s="101">
        <f t="shared" si="1"/>
        <v>56</v>
      </c>
      <c r="D12" s="101">
        <f t="shared" si="2"/>
        <v>60</v>
      </c>
      <c r="E12" s="103">
        <v>5</v>
      </c>
      <c r="F12" s="103" t="s">
        <v>79</v>
      </c>
      <c r="G12" s="102" t="s">
        <v>100</v>
      </c>
      <c r="H12" s="104" t="s">
        <v>81</v>
      </c>
      <c r="I12" s="104" t="s">
        <v>81</v>
      </c>
      <c r="J12" s="108" t="s">
        <v>82</v>
      </c>
      <c r="K12" s="102" t="s">
        <v>101</v>
      </c>
    </row>
    <row r="13" spans="1:11" s="105" customFormat="1" ht="25.5" x14ac:dyDescent="0.2">
      <c r="A13" s="101">
        <f t="shared" si="0"/>
        <v>9</v>
      </c>
      <c r="B13" s="102" t="s">
        <v>102</v>
      </c>
      <c r="C13" s="101">
        <f t="shared" si="1"/>
        <v>61</v>
      </c>
      <c r="D13" s="101">
        <f t="shared" si="2"/>
        <v>70</v>
      </c>
      <c r="E13" s="103">
        <v>10</v>
      </c>
      <c r="F13" s="103" t="s">
        <v>84</v>
      </c>
      <c r="G13" s="102" t="s">
        <v>103</v>
      </c>
      <c r="H13" s="104" t="s">
        <v>81</v>
      </c>
      <c r="I13" s="104"/>
      <c r="J13" s="104" t="s">
        <v>104</v>
      </c>
      <c r="K13" s="102"/>
    </row>
    <row r="14" spans="1:11" s="105" customFormat="1" ht="38.25" x14ac:dyDescent="0.2">
      <c r="A14" s="101">
        <f t="shared" si="0"/>
        <v>10</v>
      </c>
      <c r="B14" s="102" t="s">
        <v>46</v>
      </c>
      <c r="C14" s="101">
        <f t="shared" si="1"/>
        <v>71</v>
      </c>
      <c r="D14" s="101">
        <f t="shared" si="2"/>
        <v>80</v>
      </c>
      <c r="E14" s="103">
        <v>10</v>
      </c>
      <c r="F14" s="103" t="s">
        <v>84</v>
      </c>
      <c r="G14" s="102" t="s">
        <v>105</v>
      </c>
      <c r="H14" s="104" t="s">
        <v>81</v>
      </c>
      <c r="I14" s="104"/>
      <c r="J14" s="104" t="s">
        <v>104</v>
      </c>
      <c r="K14" s="102" t="s">
        <v>106</v>
      </c>
    </row>
    <row r="15" spans="1:11" s="105" customFormat="1" ht="25.5" x14ac:dyDescent="0.2">
      <c r="A15" s="101">
        <f t="shared" si="0"/>
        <v>11</v>
      </c>
      <c r="B15" s="107" t="s">
        <v>47</v>
      </c>
      <c r="C15" s="109">
        <f t="shared" si="1"/>
        <v>81</v>
      </c>
      <c r="D15" s="109">
        <f t="shared" si="2"/>
        <v>90</v>
      </c>
      <c r="E15" s="110">
        <v>10</v>
      </c>
      <c r="F15" s="110" t="s">
        <v>84</v>
      </c>
      <c r="G15" s="107" t="s">
        <v>107</v>
      </c>
      <c r="H15" s="104" t="s">
        <v>81</v>
      </c>
      <c r="I15" s="104"/>
      <c r="J15" s="104" t="s">
        <v>104</v>
      </c>
      <c r="K15" s="102"/>
    </row>
    <row r="16" spans="1:11" s="105" customFormat="1" ht="51" x14ac:dyDescent="0.2">
      <c r="A16" s="101">
        <f t="shared" si="0"/>
        <v>12</v>
      </c>
      <c r="B16" s="107" t="s">
        <v>108</v>
      </c>
      <c r="C16" s="109">
        <f t="shared" si="1"/>
        <v>91</v>
      </c>
      <c r="D16" s="109">
        <f t="shared" si="2"/>
        <v>92</v>
      </c>
      <c r="E16" s="110">
        <v>2</v>
      </c>
      <c r="F16" s="110" t="s">
        <v>79</v>
      </c>
      <c r="G16" s="107" t="s">
        <v>109</v>
      </c>
      <c r="H16" s="104" t="s">
        <v>81</v>
      </c>
      <c r="I16" s="104" t="s">
        <v>81</v>
      </c>
      <c r="J16" s="104" t="s">
        <v>82</v>
      </c>
      <c r="K16" s="102" t="s">
        <v>110</v>
      </c>
    </row>
    <row r="17" spans="1:11" s="105" customFormat="1" ht="76.5" x14ac:dyDescent="0.2">
      <c r="A17" s="101">
        <f t="shared" si="0"/>
        <v>13</v>
      </c>
      <c r="B17" s="107" t="s">
        <v>111</v>
      </c>
      <c r="C17" s="109">
        <f t="shared" si="1"/>
        <v>93</v>
      </c>
      <c r="D17" s="109">
        <f t="shared" si="2"/>
        <v>95</v>
      </c>
      <c r="E17" s="110">
        <v>3</v>
      </c>
      <c r="F17" s="110" t="s">
        <v>79</v>
      </c>
      <c r="G17" s="107" t="s">
        <v>112</v>
      </c>
      <c r="H17" s="104" t="s">
        <v>81</v>
      </c>
      <c r="I17" s="104" t="s">
        <v>81</v>
      </c>
      <c r="J17" s="104" t="s">
        <v>104</v>
      </c>
      <c r="K17" s="102" t="s">
        <v>113</v>
      </c>
    </row>
    <row r="18" spans="1:11" s="105" customFormat="1" ht="76.5" x14ac:dyDescent="0.2">
      <c r="A18" s="101">
        <f t="shared" si="0"/>
        <v>14</v>
      </c>
      <c r="B18" s="102" t="s">
        <v>50</v>
      </c>
      <c r="C18" s="101">
        <f t="shared" si="1"/>
        <v>96</v>
      </c>
      <c r="D18" s="101">
        <f t="shared" si="2"/>
        <v>100</v>
      </c>
      <c r="E18" s="103">
        <v>5</v>
      </c>
      <c r="F18" s="103" t="s">
        <v>79</v>
      </c>
      <c r="G18" s="107" t="s">
        <v>114</v>
      </c>
      <c r="H18" s="108" t="s">
        <v>81</v>
      </c>
      <c r="I18" s="108" t="s">
        <v>81</v>
      </c>
      <c r="J18" s="108" t="s">
        <v>82</v>
      </c>
      <c r="K18" s="102" t="s">
        <v>115</v>
      </c>
    </row>
    <row r="19" spans="1:11" s="105" customFormat="1" ht="25.5" x14ac:dyDescent="0.2">
      <c r="A19" s="101">
        <f t="shared" si="0"/>
        <v>15</v>
      </c>
      <c r="B19" s="102" t="s">
        <v>116</v>
      </c>
      <c r="C19" s="101">
        <f t="shared" si="1"/>
        <v>101</v>
      </c>
      <c r="D19" s="101">
        <f t="shared" si="2"/>
        <v>110</v>
      </c>
      <c r="E19" s="103">
        <v>10</v>
      </c>
      <c r="F19" s="103" t="s">
        <v>117</v>
      </c>
      <c r="G19" s="107" t="s">
        <v>118</v>
      </c>
      <c r="H19" s="108" t="s">
        <v>81</v>
      </c>
      <c r="I19" s="108"/>
      <c r="J19" s="108" t="s">
        <v>82</v>
      </c>
      <c r="K19" s="102" t="s">
        <v>119</v>
      </c>
    </row>
    <row r="20" spans="1:11" s="105" customFormat="1" ht="25.5" x14ac:dyDescent="0.2">
      <c r="A20" s="101">
        <f t="shared" si="0"/>
        <v>16</v>
      </c>
      <c r="B20" s="102" t="s">
        <v>120</v>
      </c>
      <c r="C20" s="101">
        <f t="shared" si="1"/>
        <v>111</v>
      </c>
      <c r="D20" s="101">
        <f t="shared" si="2"/>
        <v>118</v>
      </c>
      <c r="E20" s="103">
        <v>8</v>
      </c>
      <c r="F20" s="103" t="s">
        <v>79</v>
      </c>
      <c r="G20" s="111" t="s">
        <v>121</v>
      </c>
      <c r="H20" s="112" t="s">
        <v>81</v>
      </c>
      <c r="I20" s="112"/>
      <c r="J20" s="113" t="s">
        <v>104</v>
      </c>
      <c r="K20" s="102" t="s">
        <v>122</v>
      </c>
    </row>
    <row r="21" spans="1:11" s="105" customFormat="1" ht="25.5" x14ac:dyDescent="0.2">
      <c r="A21" s="101">
        <f t="shared" si="0"/>
        <v>17</v>
      </c>
      <c r="B21" s="102" t="s">
        <v>123</v>
      </c>
      <c r="C21" s="101">
        <f t="shared" si="1"/>
        <v>119</v>
      </c>
      <c r="D21" s="101">
        <f t="shared" si="2"/>
        <v>119</v>
      </c>
      <c r="E21" s="103">
        <v>1</v>
      </c>
      <c r="F21" s="103" t="s">
        <v>79</v>
      </c>
      <c r="G21" s="111" t="s">
        <v>124</v>
      </c>
      <c r="H21" s="112" t="s">
        <v>81</v>
      </c>
      <c r="I21" s="112"/>
      <c r="J21" s="113" t="s">
        <v>104</v>
      </c>
      <c r="K21" s="102" t="s">
        <v>125</v>
      </c>
    </row>
    <row r="22" spans="1:11" s="105" customFormat="1" ht="51" x14ac:dyDescent="0.2">
      <c r="A22" s="101">
        <f t="shared" si="0"/>
        <v>18</v>
      </c>
      <c r="B22" s="102" t="s">
        <v>126</v>
      </c>
      <c r="C22" s="101">
        <f t="shared" si="1"/>
        <v>120</v>
      </c>
      <c r="D22" s="101">
        <f t="shared" si="2"/>
        <v>124</v>
      </c>
      <c r="E22" s="103">
        <v>5</v>
      </c>
      <c r="F22" s="103" t="s">
        <v>79</v>
      </c>
      <c r="G22" s="114" t="s">
        <v>127</v>
      </c>
      <c r="H22" s="112" t="s">
        <v>81</v>
      </c>
      <c r="I22" s="112" t="s">
        <v>81</v>
      </c>
      <c r="J22" s="113" t="s">
        <v>104</v>
      </c>
      <c r="K22" s="102" t="s">
        <v>128</v>
      </c>
    </row>
    <row r="23" spans="1:11" s="105" customFormat="1" ht="25.5" x14ac:dyDescent="0.2">
      <c r="A23" s="101">
        <f t="shared" si="0"/>
        <v>19</v>
      </c>
      <c r="B23" s="102" t="s">
        <v>129</v>
      </c>
      <c r="C23" s="101">
        <f t="shared" si="1"/>
        <v>125</v>
      </c>
      <c r="D23" s="101">
        <f t="shared" si="2"/>
        <v>134</v>
      </c>
      <c r="E23" s="103">
        <v>10</v>
      </c>
      <c r="F23" s="103" t="s">
        <v>84</v>
      </c>
      <c r="G23" s="111" t="s">
        <v>130</v>
      </c>
      <c r="H23" s="112" t="s">
        <v>81</v>
      </c>
      <c r="I23" s="112"/>
      <c r="J23" s="113" t="s">
        <v>104</v>
      </c>
      <c r="K23" s="102"/>
    </row>
    <row r="24" spans="1:11" s="105" customFormat="1" ht="12.75" x14ac:dyDescent="0.2">
      <c r="A24" s="101">
        <f t="shared" si="0"/>
        <v>20</v>
      </c>
      <c r="B24" s="102" t="s">
        <v>131</v>
      </c>
      <c r="C24" s="101">
        <f t="shared" si="1"/>
        <v>135</v>
      </c>
      <c r="D24" s="101">
        <f t="shared" si="2"/>
        <v>154</v>
      </c>
      <c r="E24" s="103">
        <v>20</v>
      </c>
      <c r="F24" s="103" t="s">
        <v>79</v>
      </c>
      <c r="G24" s="102" t="s">
        <v>132</v>
      </c>
      <c r="H24" s="104" t="s">
        <v>86</v>
      </c>
      <c r="I24" s="104" t="s">
        <v>81</v>
      </c>
      <c r="J24" s="104" t="s">
        <v>104</v>
      </c>
      <c r="K24" s="102"/>
    </row>
    <row r="25" spans="1:11" s="105" customFormat="1" ht="12.75" x14ac:dyDescent="0.2">
      <c r="A25" s="101">
        <f t="shared" si="0"/>
        <v>21</v>
      </c>
      <c r="B25" s="115" t="s">
        <v>133</v>
      </c>
      <c r="C25" s="101">
        <f t="shared" si="1"/>
        <v>155</v>
      </c>
      <c r="D25" s="101">
        <f t="shared" si="2"/>
        <v>499</v>
      </c>
      <c r="E25" s="116">
        <f>(C26-D24)-1</f>
        <v>345</v>
      </c>
      <c r="F25" s="117" t="s">
        <v>79</v>
      </c>
      <c r="G25" s="106" t="s">
        <v>134</v>
      </c>
      <c r="H25" s="104" t="s">
        <v>86</v>
      </c>
      <c r="I25" s="118"/>
      <c r="J25" s="118"/>
      <c r="K25" s="106" t="s">
        <v>135</v>
      </c>
    </row>
    <row r="26" spans="1:11" s="105" customFormat="1" ht="12.75" x14ac:dyDescent="0.2">
      <c r="A26" s="101">
        <f t="shared" si="0"/>
        <v>22</v>
      </c>
      <c r="B26" s="115" t="s">
        <v>136</v>
      </c>
      <c r="C26" s="101">
        <v>500</v>
      </c>
      <c r="D26" s="101">
        <v>500</v>
      </c>
      <c r="E26" s="117">
        <v>1</v>
      </c>
      <c r="F26" s="116" t="s">
        <v>79</v>
      </c>
      <c r="G26" s="115" t="s">
        <v>137</v>
      </c>
      <c r="H26" s="104" t="s">
        <v>86</v>
      </c>
      <c r="I26" s="118"/>
      <c r="J26" s="118"/>
      <c r="K26" s="106" t="s">
        <v>138</v>
      </c>
    </row>
    <row r="27" spans="1:11" x14ac:dyDescent="0.25">
      <c r="A27" s="95" t="s">
        <v>139</v>
      </c>
      <c r="B27" s="95"/>
      <c r="C27" s="95"/>
      <c r="D27" s="95"/>
      <c r="E27" s="95"/>
      <c r="F27" s="95"/>
      <c r="G27" s="95"/>
      <c r="H27" s="62"/>
      <c r="I27" s="23"/>
      <c r="J27" s="23"/>
      <c r="K27" s="121"/>
    </row>
  </sheetData>
  <sheetProtection formatCells="0" formatColumns="0" formatRows="0" sort="0" autoFilter="0"/>
  <customSheetViews>
    <customSheetView guid="{9AE5BB8D-ECB4-420F-947C-72A01FEBC8D7}" scale="85">
      <pane ySplit="3" topLeftCell="A4" activePane="bottomLeft" state="frozen"/>
      <selection pane="bottomLeft" activeCell="E4" sqref="E4"/>
      <pageMargins left="0" right="0" top="0" bottom="0" header="0" footer="0"/>
      <pageSetup orientation="portrait" r:id="rId1"/>
    </customSheetView>
  </customSheetViews>
  <mergeCells count="2">
    <mergeCell ref="A27:G27"/>
    <mergeCell ref="A1:G1"/>
  </mergeCells>
  <conditionalFormatting sqref="C4:D4 A4:A26">
    <cfRule type="expression" dxfId="20" priority="20">
      <formula>ISBLANK(A4)</formula>
    </cfRule>
  </conditionalFormatting>
  <conditionalFormatting sqref="E4:H4 B4:B26 E5:G26">
    <cfRule type="expression" dxfId="19" priority="18">
      <formula>ISBLANK(B4)</formula>
    </cfRule>
  </conditionalFormatting>
  <conditionalFormatting sqref="C5:D26">
    <cfRule type="expression" dxfId="18" priority="2">
      <formula>ISBLANK(C5)</formula>
    </cfRule>
  </conditionalFormatting>
  <pageMargins left="0.45" right="0.45" top="0.75" bottom="0.5" header="0.3" footer="0.3"/>
  <pageSetup scale="71" fitToHeight="0" orientation="landscape" r:id="rId2"/>
  <headerFooter scaleWithDoc="0">
    <oddHeader>&amp;L&amp;"Calibri,Bold"&amp;9 &amp;C&amp;"Arial,Bold"&amp;12&amp;K002060Appendix 17
Program Participation Data Specifications</oddHeader>
    <oddFooter>&amp;L&amp;9© Copyright IBM Corporation 2021&amp;C&amp;9IBM Confidential&amp;R&amp;9&amp;P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railer01">
    <pageSetUpPr fitToPage="1"/>
  </sheetPr>
  <dimension ref="A1:H10"/>
  <sheetViews>
    <sheetView showGridLines="0" zoomScale="85" zoomScaleNormal="85" workbookViewId="0">
      <selection activeCell="H24" sqref="H24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1.5703125" style="4" customWidth="1"/>
    <col min="7" max="7" width="35.42578125" style="4" customWidth="1"/>
    <col min="8" max="8" width="57.85546875" style="7" customWidth="1"/>
    <col min="9" max="16384" width="57.85546875" style="7"/>
  </cols>
  <sheetData>
    <row r="1" spans="1:8" ht="6.95" customHeight="1" x14ac:dyDescent="0.25">
      <c r="A1" s="96"/>
      <c r="B1" s="97"/>
      <c r="C1" s="97"/>
      <c r="D1" s="97"/>
      <c r="E1" s="97"/>
      <c r="F1" s="97"/>
      <c r="G1" s="97"/>
      <c r="H1" s="22"/>
    </row>
    <row r="2" spans="1:8" ht="34.5" customHeight="1" x14ac:dyDescent="0.25">
      <c r="A2" s="48" t="s">
        <v>65</v>
      </c>
      <c r="B2" s="48" t="s">
        <v>66</v>
      </c>
      <c r="C2" s="48" t="s">
        <v>67</v>
      </c>
      <c r="D2" s="48" t="s">
        <v>68</v>
      </c>
      <c r="E2" s="48" t="s">
        <v>69</v>
      </c>
      <c r="F2" s="48" t="s">
        <v>70</v>
      </c>
      <c r="G2" s="48" t="s">
        <v>71</v>
      </c>
      <c r="H2" s="48" t="s">
        <v>75</v>
      </c>
    </row>
    <row r="3" spans="1:8" ht="15.75" x14ac:dyDescent="0.25">
      <c r="A3" s="49" t="s">
        <v>76</v>
      </c>
      <c r="B3" s="49"/>
      <c r="C3" s="49"/>
      <c r="D3" s="49"/>
      <c r="E3" s="49"/>
      <c r="F3" s="49"/>
      <c r="G3" s="49"/>
      <c r="H3" s="49"/>
    </row>
    <row r="4" spans="1:8" hidden="1" x14ac:dyDescent="0.25">
      <c r="A4" s="9">
        <v>0</v>
      </c>
      <c r="B4" s="20" t="s">
        <v>140</v>
      </c>
      <c r="C4" s="9">
        <v>1</v>
      </c>
      <c r="D4" s="9">
        <f>(C4+E4)-1</f>
        <v>0</v>
      </c>
      <c r="E4" s="10">
        <v>0</v>
      </c>
      <c r="F4" s="10"/>
      <c r="G4" s="8"/>
      <c r="H4" s="8"/>
    </row>
    <row r="5" spans="1:8" ht="60" x14ac:dyDescent="0.25">
      <c r="A5" s="9">
        <f>A4 + 1</f>
        <v>1</v>
      </c>
      <c r="B5" s="8" t="s">
        <v>141</v>
      </c>
      <c r="C5" s="9">
        <f>D4+1</f>
        <v>1</v>
      </c>
      <c r="D5" s="9">
        <f>(C5+E5)-1</f>
        <v>10</v>
      </c>
      <c r="E5" s="10">
        <v>10</v>
      </c>
      <c r="F5" s="10" t="s">
        <v>84</v>
      </c>
      <c r="G5" s="8" t="s">
        <v>141</v>
      </c>
      <c r="H5" s="20" t="s">
        <v>142</v>
      </c>
    </row>
    <row r="6" spans="1:8" ht="60" x14ac:dyDescent="0.25">
      <c r="A6" s="9">
        <f t="shared" ref="A6:A9" si="0">A5 + 1</f>
        <v>2</v>
      </c>
      <c r="B6" s="8" t="s">
        <v>143</v>
      </c>
      <c r="C6" s="9">
        <f t="shared" ref="C6:C9" si="1">D5+1</f>
        <v>11</v>
      </c>
      <c r="D6" s="9">
        <f t="shared" ref="D6:D7" si="2">(C6+E6)-1</f>
        <v>20</v>
      </c>
      <c r="E6" s="10">
        <v>10</v>
      </c>
      <c r="F6" s="10" t="s">
        <v>84</v>
      </c>
      <c r="G6" s="8" t="s">
        <v>143</v>
      </c>
      <c r="H6" s="20" t="s">
        <v>144</v>
      </c>
    </row>
    <row r="7" spans="1:8" ht="30" x14ac:dyDescent="0.25">
      <c r="A7" s="9">
        <f t="shared" si="0"/>
        <v>3</v>
      </c>
      <c r="B7" s="8" t="s">
        <v>145</v>
      </c>
      <c r="C7" s="9">
        <f t="shared" si="1"/>
        <v>21</v>
      </c>
      <c r="D7" s="9">
        <f t="shared" si="2"/>
        <v>30</v>
      </c>
      <c r="E7" s="10">
        <v>10</v>
      </c>
      <c r="F7" s="10" t="s">
        <v>117</v>
      </c>
      <c r="G7" s="8" t="s">
        <v>146</v>
      </c>
      <c r="H7" s="20" t="s">
        <v>147</v>
      </c>
    </row>
    <row r="8" spans="1:8" x14ac:dyDescent="0.25">
      <c r="A8" s="9">
        <f t="shared" si="0"/>
        <v>4</v>
      </c>
      <c r="B8" s="25" t="s">
        <v>133</v>
      </c>
      <c r="C8" s="9">
        <f t="shared" si="1"/>
        <v>31</v>
      </c>
      <c r="D8" s="9">
        <f>D9-E9</f>
        <v>399</v>
      </c>
      <c r="E8" s="9">
        <f>(C9-D7)-1</f>
        <v>369</v>
      </c>
      <c r="F8" s="10" t="s">
        <v>79</v>
      </c>
      <c r="G8" s="20" t="s">
        <v>134</v>
      </c>
      <c r="H8" s="8" t="s">
        <v>148</v>
      </c>
    </row>
    <row r="9" spans="1:8" x14ac:dyDescent="0.25">
      <c r="A9" s="9">
        <f t="shared" si="0"/>
        <v>5</v>
      </c>
      <c r="B9" s="26" t="s">
        <v>136</v>
      </c>
      <c r="C9" s="9">
        <f t="shared" si="1"/>
        <v>400</v>
      </c>
      <c r="D9" s="10">
        <v>400</v>
      </c>
      <c r="E9" s="10">
        <v>1</v>
      </c>
      <c r="F9" s="10" t="s">
        <v>79</v>
      </c>
      <c r="G9" s="8" t="s">
        <v>149</v>
      </c>
      <c r="H9" s="8" t="s">
        <v>150</v>
      </c>
    </row>
    <row r="10" spans="1:8" x14ac:dyDescent="0.25">
      <c r="A10" s="21" t="s">
        <v>139</v>
      </c>
      <c r="B10" s="6"/>
      <c r="C10" s="6"/>
      <c r="D10" s="6"/>
      <c r="E10" s="6"/>
      <c r="F10" s="6"/>
      <c r="G10" s="6"/>
      <c r="H10" s="24"/>
    </row>
  </sheetData>
  <sheetProtection formatCells="0" formatColumns="0" formatRows="0" sort="0" autoFilter="0"/>
  <customSheetViews>
    <customSheetView guid="{9AE5BB8D-ECB4-420F-947C-72A01FEBC8D7}" scale="85">
      <pageMargins left="0" right="0" top="0" bottom="0" header="0" footer="0"/>
    </customSheetView>
  </customSheetViews>
  <mergeCells count="1">
    <mergeCell ref="A1:G1"/>
  </mergeCells>
  <conditionalFormatting sqref="A4:A9 C4:D9">
    <cfRule type="expression" dxfId="17" priority="9">
      <formula>ISBLANK(A4)</formula>
    </cfRule>
  </conditionalFormatting>
  <conditionalFormatting sqref="E4:G9 B4:B9">
    <cfRule type="expression" dxfId="16" priority="8">
      <formula>ISBLANK(B4)</formula>
    </cfRule>
  </conditionalFormatting>
  <pageMargins left="0.45" right="0.45" top="0.75" bottom="0.75" header="0.3" footer="0.3"/>
  <pageSetup scale="78" fitToHeight="0" orientation="landscape" r:id="rId1"/>
  <headerFooter scaleWithDoc="0">
    <oddHeader>&amp;L&amp;"Calibri,Bold"&amp;9 &amp;C&amp;"Arial,Bold"&amp;12&amp;K002060Appendix 17 
Program Participation Data Specifications</oddHeader>
    <oddFooter>&amp;L&amp;9© Copyright IBM Corporation 2021&amp;C&amp;9IBM Confidential&amp;R&amp;9&amp;P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Detail02">
    <pageSetUpPr fitToPage="1"/>
  </sheetPr>
  <dimension ref="A1:K9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0.42578125" style="4" customWidth="1"/>
    <col min="7" max="7" width="40" style="4" customWidth="1"/>
    <col min="8" max="8" width="35.85546875" style="7" customWidth="1"/>
    <col min="9" max="10" width="10.28515625" style="7" customWidth="1"/>
    <col min="11" max="11" width="21" style="7" customWidth="1"/>
    <col min="12" max="16384" width="57.85546875" style="7"/>
  </cols>
  <sheetData>
    <row r="1" spans="1:11" ht="6.95" customHeight="1" x14ac:dyDescent="0.25">
      <c r="A1" s="96"/>
      <c r="B1" s="97"/>
      <c r="C1" s="97"/>
      <c r="D1" s="97"/>
      <c r="E1" s="97"/>
      <c r="F1" s="97"/>
      <c r="G1" s="97"/>
      <c r="H1" s="22"/>
      <c r="I1" s="22"/>
      <c r="J1" s="22"/>
      <c r="K1" s="22"/>
    </row>
    <row r="2" spans="1:11" ht="39" x14ac:dyDescent="0.25">
      <c r="A2" s="27" t="s">
        <v>65</v>
      </c>
      <c r="B2" s="27" t="s">
        <v>66</v>
      </c>
      <c r="C2" s="27" t="s">
        <v>67</v>
      </c>
      <c r="D2" s="27" t="s">
        <v>68</v>
      </c>
      <c r="E2" s="27" t="s">
        <v>69</v>
      </c>
      <c r="F2" s="27" t="s">
        <v>70</v>
      </c>
      <c r="G2" s="27" t="s">
        <v>71</v>
      </c>
      <c r="H2" s="27" t="s">
        <v>75</v>
      </c>
      <c r="I2" s="27" t="s">
        <v>72</v>
      </c>
      <c r="J2" s="27" t="s">
        <v>73</v>
      </c>
      <c r="K2" s="27" t="s">
        <v>151</v>
      </c>
    </row>
    <row r="3" spans="1:11" ht="15.75" x14ac:dyDescent="0.25">
      <c r="A3" s="28" t="s">
        <v>76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30" hidden="1" x14ac:dyDescent="0.25">
      <c r="A4" s="9">
        <v>0</v>
      </c>
      <c r="B4" s="20" t="s">
        <v>77</v>
      </c>
      <c r="C4" s="9">
        <v>1</v>
      </c>
      <c r="D4" s="9">
        <f>(C4+E4)-1</f>
        <v>0</v>
      </c>
      <c r="E4" s="10">
        <v>0</v>
      </c>
      <c r="F4" s="10"/>
      <c r="G4" s="8"/>
      <c r="H4" s="8"/>
      <c r="I4" s="11"/>
      <c r="J4" s="11"/>
      <c r="K4" s="8"/>
    </row>
    <row r="5" spans="1:11" x14ac:dyDescent="0.25">
      <c r="A5" s="9">
        <f>A4 + 1</f>
        <v>1</v>
      </c>
      <c r="B5" s="8" t="s">
        <v>152</v>
      </c>
      <c r="C5" s="9">
        <f>D4+1</f>
        <v>1</v>
      </c>
      <c r="D5" s="9">
        <f>(C5+E5)-1</f>
        <v>4</v>
      </c>
      <c r="E5" s="10">
        <v>4</v>
      </c>
      <c r="F5" s="10"/>
      <c r="G5" s="20"/>
      <c r="H5" s="8"/>
      <c r="I5" s="11"/>
      <c r="J5" s="11"/>
      <c r="K5" s="8"/>
    </row>
    <row r="6" spans="1:11" x14ac:dyDescent="0.25">
      <c r="A6" s="9">
        <f t="shared" ref="A6:A8" si="0">A5 + 1</f>
        <v>2</v>
      </c>
      <c r="B6" s="12" t="s">
        <v>153</v>
      </c>
      <c r="C6" s="9">
        <f t="shared" ref="C6:C8" si="1">D5+1</f>
        <v>5</v>
      </c>
      <c r="D6" s="9">
        <f>(C6+E6)-1</f>
        <v>5</v>
      </c>
      <c r="E6" s="13">
        <v>1</v>
      </c>
      <c r="F6" s="13"/>
      <c r="G6" s="12"/>
      <c r="H6" s="12"/>
      <c r="I6" s="14"/>
      <c r="J6" s="14"/>
      <c r="K6" s="12"/>
    </row>
    <row r="7" spans="1:11" x14ac:dyDescent="0.25">
      <c r="A7" s="9">
        <f t="shared" si="0"/>
        <v>3</v>
      </c>
      <c r="B7" s="15" t="s">
        <v>133</v>
      </c>
      <c r="C7" s="9">
        <f t="shared" si="1"/>
        <v>6</v>
      </c>
      <c r="D7" s="9">
        <f>D8-E8</f>
        <v>499</v>
      </c>
      <c r="E7" s="16">
        <f>(C8-D6)-1</f>
        <v>494</v>
      </c>
      <c r="F7" s="13" t="s">
        <v>79</v>
      </c>
      <c r="G7" s="12" t="s">
        <v>134</v>
      </c>
      <c r="H7" s="12" t="s">
        <v>154</v>
      </c>
      <c r="I7" s="14"/>
      <c r="J7" s="14"/>
      <c r="K7" s="12" t="s">
        <v>155</v>
      </c>
    </row>
    <row r="8" spans="1:11" x14ac:dyDescent="0.25">
      <c r="A8" s="9">
        <f t="shared" si="0"/>
        <v>4</v>
      </c>
      <c r="B8" s="15" t="s">
        <v>136</v>
      </c>
      <c r="C8" s="9">
        <f t="shared" si="1"/>
        <v>500</v>
      </c>
      <c r="D8" s="10">
        <v>500</v>
      </c>
      <c r="E8" s="13">
        <v>1</v>
      </c>
      <c r="F8" s="16" t="s">
        <v>79</v>
      </c>
      <c r="G8" s="15" t="s">
        <v>137</v>
      </c>
      <c r="H8" s="12" t="s">
        <v>156</v>
      </c>
      <c r="I8" s="14"/>
      <c r="J8" s="14"/>
      <c r="K8" s="12" t="s">
        <v>155</v>
      </c>
    </row>
    <row r="9" spans="1:11" x14ac:dyDescent="0.25">
      <c r="A9" s="95" t="s">
        <v>139</v>
      </c>
      <c r="B9" s="95"/>
      <c r="C9" s="95"/>
      <c r="D9" s="95"/>
      <c r="E9" s="95"/>
      <c r="F9" s="95"/>
      <c r="G9" s="95"/>
      <c r="H9" s="23"/>
      <c r="I9" s="23"/>
      <c r="J9" s="23"/>
      <c r="K9" s="23"/>
    </row>
  </sheetData>
  <sheetProtection formatCells="0" formatColumns="0" formatRows="0" sort="0" autoFilter="0"/>
  <mergeCells count="2">
    <mergeCell ref="A1:G1"/>
    <mergeCell ref="A9:G9"/>
  </mergeCells>
  <conditionalFormatting sqref="A4:A8 C4:D8">
    <cfRule type="expression" dxfId="15" priority="2">
      <formula>ISBLANK(A4)</formula>
    </cfRule>
  </conditionalFormatting>
  <conditionalFormatting sqref="K4:K8 B4:B8 E4:G8">
    <cfRule type="expression" dxfId="14" priority="1">
      <formula>ISBLANK(B4)</formula>
    </cfRule>
  </conditionalFormatting>
  <pageMargins left="0.7" right="0.7" top="0.75" bottom="0.75" header="0.3" footer="0.3"/>
  <pageSetup scale="65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railer02">
    <pageSetUpPr fitToPage="1"/>
  </sheetPr>
  <dimension ref="A1:J11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1.5703125" style="4" customWidth="1"/>
    <col min="7" max="7" width="35.42578125" style="4" customWidth="1"/>
    <col min="8" max="8" width="27.28515625" style="7" customWidth="1"/>
    <col min="9" max="9" width="10" style="7" customWidth="1"/>
    <col min="10" max="10" width="26.7109375" style="7" customWidth="1"/>
    <col min="11" max="16384" width="57.85546875" style="7"/>
  </cols>
  <sheetData>
    <row r="1" spans="1:10" ht="6.95" customHeight="1" x14ac:dyDescent="0.25">
      <c r="A1" s="96"/>
      <c r="B1" s="97"/>
      <c r="C1" s="97"/>
      <c r="D1" s="97"/>
      <c r="E1" s="97"/>
      <c r="F1" s="97"/>
      <c r="G1" s="97"/>
      <c r="H1" s="22"/>
      <c r="I1" s="22"/>
      <c r="J1" s="22"/>
    </row>
    <row r="2" spans="1:10" ht="34.5" customHeight="1" x14ac:dyDescent="0.25">
      <c r="A2" s="27" t="s">
        <v>65</v>
      </c>
      <c r="B2" s="27" t="s">
        <v>66</v>
      </c>
      <c r="C2" s="27" t="s">
        <v>67</v>
      </c>
      <c r="D2" s="27" t="s">
        <v>68</v>
      </c>
      <c r="E2" s="27" t="s">
        <v>69</v>
      </c>
      <c r="F2" s="27" t="s">
        <v>70</v>
      </c>
      <c r="G2" s="27" t="s">
        <v>71</v>
      </c>
      <c r="H2" s="27" t="s">
        <v>75</v>
      </c>
      <c r="I2" s="27" t="s">
        <v>157</v>
      </c>
      <c r="J2" s="27" t="s">
        <v>151</v>
      </c>
    </row>
    <row r="3" spans="1:10" ht="15.75" x14ac:dyDescent="0.25">
      <c r="A3" s="28" t="s">
        <v>76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idden="1" x14ac:dyDescent="0.25">
      <c r="A4" s="9">
        <v>0</v>
      </c>
      <c r="B4" s="20" t="s">
        <v>140</v>
      </c>
      <c r="C4" s="9">
        <v>1</v>
      </c>
      <c r="D4" s="9">
        <f>(C4+E4)-1</f>
        <v>0</v>
      </c>
      <c r="E4" s="10">
        <v>0</v>
      </c>
      <c r="F4" s="10"/>
      <c r="G4" s="8"/>
      <c r="H4" s="8"/>
      <c r="I4" s="11"/>
      <c r="J4" s="8"/>
    </row>
    <row r="5" spans="1:10" ht="90" x14ac:dyDescent="0.25">
      <c r="A5" s="9">
        <f>A4 + 1</f>
        <v>1</v>
      </c>
      <c r="B5" s="8" t="s">
        <v>158</v>
      </c>
      <c r="C5" s="9">
        <f>D4+1</f>
        <v>1</v>
      </c>
      <c r="D5" s="9">
        <f>(C5+E5)-1</f>
        <v>10</v>
      </c>
      <c r="E5" s="10">
        <v>10</v>
      </c>
      <c r="F5" s="10" t="s">
        <v>84</v>
      </c>
      <c r="G5" s="8" t="s">
        <v>159</v>
      </c>
      <c r="H5" s="20" t="s">
        <v>160</v>
      </c>
      <c r="I5" s="11" t="s">
        <v>161</v>
      </c>
      <c r="J5" s="20" t="s">
        <v>161</v>
      </c>
    </row>
    <row r="6" spans="1:10" ht="90" x14ac:dyDescent="0.25">
      <c r="A6" s="9">
        <f t="shared" ref="A6:A10" si="0">A5 + 1</f>
        <v>2</v>
      </c>
      <c r="B6" s="8" t="s">
        <v>162</v>
      </c>
      <c r="C6" s="9">
        <f t="shared" ref="C6:C10" si="1">D5+1</f>
        <v>11</v>
      </c>
      <c r="D6" s="9">
        <f t="shared" ref="D6:D8" si="2">(C6+E6)-1</f>
        <v>20</v>
      </c>
      <c r="E6" s="10">
        <v>10</v>
      </c>
      <c r="F6" s="10" t="s">
        <v>84</v>
      </c>
      <c r="G6" s="8" t="s">
        <v>163</v>
      </c>
      <c r="H6" s="20" t="s">
        <v>160</v>
      </c>
      <c r="I6" s="11" t="s">
        <v>161</v>
      </c>
      <c r="J6" s="20" t="s">
        <v>161</v>
      </c>
    </row>
    <row r="7" spans="1:10" ht="45" x14ac:dyDescent="0.25">
      <c r="A7" s="9">
        <f t="shared" si="0"/>
        <v>3</v>
      </c>
      <c r="B7" s="8" t="s">
        <v>145</v>
      </c>
      <c r="C7" s="9">
        <f t="shared" si="1"/>
        <v>21</v>
      </c>
      <c r="D7" s="9">
        <f t="shared" si="2"/>
        <v>30</v>
      </c>
      <c r="E7" s="10">
        <v>10</v>
      </c>
      <c r="F7" s="10" t="s">
        <v>117</v>
      </c>
      <c r="G7" s="8" t="s">
        <v>146</v>
      </c>
      <c r="H7" s="8" t="s">
        <v>147</v>
      </c>
      <c r="I7" s="11" t="s">
        <v>161</v>
      </c>
      <c r="J7" s="8" t="s">
        <v>161</v>
      </c>
    </row>
    <row r="8" spans="1:10" x14ac:dyDescent="0.25">
      <c r="A8" s="9">
        <f t="shared" si="0"/>
        <v>4</v>
      </c>
      <c r="B8" s="8" t="s">
        <v>164</v>
      </c>
      <c r="C8" s="9">
        <f t="shared" si="1"/>
        <v>31</v>
      </c>
      <c r="D8" s="9">
        <f t="shared" si="2"/>
        <v>40</v>
      </c>
      <c r="E8" s="10">
        <v>10</v>
      </c>
      <c r="F8" s="10" t="s">
        <v>117</v>
      </c>
      <c r="G8" s="8" t="s">
        <v>165</v>
      </c>
      <c r="H8" s="8"/>
      <c r="I8" s="11"/>
      <c r="J8" s="8"/>
    </row>
    <row r="9" spans="1:10" x14ac:dyDescent="0.25">
      <c r="A9" s="9">
        <f t="shared" si="0"/>
        <v>5</v>
      </c>
      <c r="B9" s="25" t="s">
        <v>133</v>
      </c>
      <c r="C9" s="9">
        <f t="shared" si="1"/>
        <v>41</v>
      </c>
      <c r="D9" s="9">
        <f>D10-E10</f>
        <v>499</v>
      </c>
      <c r="E9" s="9">
        <f>(C10-D8)-1</f>
        <v>459</v>
      </c>
      <c r="F9" s="10" t="s">
        <v>79</v>
      </c>
      <c r="G9" s="20" t="s">
        <v>134</v>
      </c>
      <c r="H9" s="8" t="s">
        <v>148</v>
      </c>
      <c r="I9" s="11" t="s">
        <v>161</v>
      </c>
      <c r="J9" s="8" t="s">
        <v>161</v>
      </c>
    </row>
    <row r="10" spans="1:10" x14ac:dyDescent="0.25">
      <c r="A10" s="9">
        <f t="shared" si="0"/>
        <v>6</v>
      </c>
      <c r="B10" s="26" t="s">
        <v>136</v>
      </c>
      <c r="C10" s="9">
        <f t="shared" si="1"/>
        <v>500</v>
      </c>
      <c r="D10" s="10">
        <v>500</v>
      </c>
      <c r="E10" s="10">
        <v>1</v>
      </c>
      <c r="F10" s="10" t="s">
        <v>79</v>
      </c>
      <c r="G10" s="8" t="s">
        <v>149</v>
      </c>
      <c r="H10" s="8" t="s">
        <v>150</v>
      </c>
      <c r="I10" s="11" t="s">
        <v>161</v>
      </c>
      <c r="J10" s="8" t="s">
        <v>161</v>
      </c>
    </row>
    <row r="11" spans="1:10" x14ac:dyDescent="0.25">
      <c r="A11" s="21" t="s">
        <v>139</v>
      </c>
      <c r="B11" s="6"/>
      <c r="C11" s="6"/>
      <c r="D11" s="6"/>
      <c r="E11" s="6"/>
      <c r="F11" s="6"/>
      <c r="G11" s="6"/>
      <c r="H11" s="24"/>
      <c r="I11" s="24"/>
      <c r="J11" s="24"/>
    </row>
  </sheetData>
  <sheetProtection formatCells="0" formatColumns="0" formatRows="0" sort="0" autoFilter="0"/>
  <mergeCells count="1">
    <mergeCell ref="A1:G1"/>
  </mergeCells>
  <conditionalFormatting sqref="A4:A10 C4:D10">
    <cfRule type="expression" dxfId="13" priority="2">
      <formula>ISBLANK(A4)</formula>
    </cfRule>
  </conditionalFormatting>
  <conditionalFormatting sqref="J4 E4:G10 B4:B10">
    <cfRule type="expression" dxfId="12" priority="1">
      <formula>ISBLANK(B4)</formula>
    </cfRule>
  </conditionalFormatting>
  <pageMargins left="0.7" right="0.7" top="0.75" bottom="0.75" header="0.3" footer="0.3"/>
  <pageSetup scale="72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Detail03">
    <pageSetUpPr fitToPage="1"/>
  </sheetPr>
  <dimension ref="A1:K9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0.42578125" style="4" customWidth="1"/>
    <col min="7" max="7" width="40" style="4" customWidth="1"/>
    <col min="8" max="8" width="35.85546875" style="7" customWidth="1"/>
    <col min="9" max="10" width="10.28515625" style="7" customWidth="1"/>
    <col min="11" max="11" width="21" style="7" customWidth="1"/>
    <col min="12" max="16384" width="57.85546875" style="7"/>
  </cols>
  <sheetData>
    <row r="1" spans="1:11" ht="6.95" customHeight="1" x14ac:dyDescent="0.25">
      <c r="A1" s="96"/>
      <c r="B1" s="97"/>
      <c r="C1" s="97"/>
      <c r="D1" s="97"/>
      <c r="E1" s="97"/>
      <c r="F1" s="97"/>
      <c r="G1" s="97"/>
      <c r="H1" s="22"/>
      <c r="I1" s="22"/>
      <c r="J1" s="22"/>
      <c r="K1" s="22"/>
    </row>
    <row r="2" spans="1:11" ht="39" x14ac:dyDescent="0.25">
      <c r="A2" s="27" t="s">
        <v>65</v>
      </c>
      <c r="B2" s="27" t="s">
        <v>66</v>
      </c>
      <c r="C2" s="27" t="s">
        <v>67</v>
      </c>
      <c r="D2" s="27" t="s">
        <v>68</v>
      </c>
      <c r="E2" s="27" t="s">
        <v>69</v>
      </c>
      <c r="F2" s="27" t="s">
        <v>70</v>
      </c>
      <c r="G2" s="27" t="s">
        <v>71</v>
      </c>
      <c r="H2" s="27" t="s">
        <v>75</v>
      </c>
      <c r="I2" s="27" t="s">
        <v>72</v>
      </c>
      <c r="J2" s="27" t="s">
        <v>73</v>
      </c>
      <c r="K2" s="27" t="s">
        <v>151</v>
      </c>
    </row>
    <row r="3" spans="1:11" ht="15.75" x14ac:dyDescent="0.25">
      <c r="A3" s="28" t="s">
        <v>76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30" hidden="1" x14ac:dyDescent="0.25">
      <c r="A4" s="9">
        <v>0</v>
      </c>
      <c r="B4" s="20" t="s">
        <v>77</v>
      </c>
      <c r="C4" s="9">
        <v>1</v>
      </c>
      <c r="D4" s="9">
        <f>(C4+E4)-1</f>
        <v>0</v>
      </c>
      <c r="E4" s="10">
        <v>0</v>
      </c>
      <c r="F4" s="10"/>
      <c r="G4" s="8"/>
      <c r="H4" s="8"/>
      <c r="I4" s="11"/>
      <c r="J4" s="11"/>
      <c r="K4" s="8"/>
    </row>
    <row r="5" spans="1:11" x14ac:dyDescent="0.25">
      <c r="A5" s="9">
        <f>A4 + 1</f>
        <v>1</v>
      </c>
      <c r="B5" s="8" t="s">
        <v>152</v>
      </c>
      <c r="C5" s="9">
        <f>D4+1</f>
        <v>1</v>
      </c>
      <c r="D5" s="9">
        <f>(C5+E5)-1</f>
        <v>4</v>
      </c>
      <c r="E5" s="10">
        <v>4</v>
      </c>
      <c r="F5" s="10" t="s">
        <v>79</v>
      </c>
      <c r="G5" s="20"/>
      <c r="H5" s="8"/>
      <c r="I5" s="11"/>
      <c r="J5" s="11"/>
      <c r="K5" s="8"/>
    </row>
    <row r="6" spans="1:11" ht="120" x14ac:dyDescent="0.25">
      <c r="A6" s="9">
        <f t="shared" ref="A6:A8" si="0">A5 + 1</f>
        <v>2</v>
      </c>
      <c r="B6" s="12" t="s">
        <v>153</v>
      </c>
      <c r="C6" s="9">
        <f t="shared" ref="C6:C8" si="1">D5+1</f>
        <v>5</v>
      </c>
      <c r="D6" s="9">
        <f>(C6+E6)-1</f>
        <v>5</v>
      </c>
      <c r="E6" s="13">
        <v>1</v>
      </c>
      <c r="F6" s="13" t="s">
        <v>166</v>
      </c>
      <c r="G6" s="12" t="s">
        <v>167</v>
      </c>
      <c r="H6" s="12" t="s">
        <v>166</v>
      </c>
      <c r="I6" s="14" t="s">
        <v>161</v>
      </c>
      <c r="J6" s="14" t="s">
        <v>166</v>
      </c>
      <c r="K6" s="12" t="s">
        <v>166</v>
      </c>
    </row>
    <row r="7" spans="1:11" x14ac:dyDescent="0.25">
      <c r="A7" s="9">
        <f t="shared" si="0"/>
        <v>3</v>
      </c>
      <c r="B7" s="15" t="s">
        <v>133</v>
      </c>
      <c r="C7" s="9">
        <f t="shared" si="1"/>
        <v>6</v>
      </c>
      <c r="D7" s="9">
        <f>D8-E8</f>
        <v>399</v>
      </c>
      <c r="E7" s="16">
        <f>(C8-D6)-1</f>
        <v>394</v>
      </c>
      <c r="F7" s="13" t="s">
        <v>79</v>
      </c>
      <c r="G7" s="12" t="s">
        <v>134</v>
      </c>
      <c r="H7" s="12" t="s">
        <v>154</v>
      </c>
      <c r="I7" s="14"/>
      <c r="J7" s="14"/>
      <c r="K7" s="12" t="s">
        <v>155</v>
      </c>
    </row>
    <row r="8" spans="1:11" x14ac:dyDescent="0.25">
      <c r="A8" s="9">
        <f t="shared" si="0"/>
        <v>4</v>
      </c>
      <c r="B8" s="15" t="s">
        <v>136</v>
      </c>
      <c r="C8" s="9">
        <f t="shared" si="1"/>
        <v>400</v>
      </c>
      <c r="D8" s="10">
        <v>400</v>
      </c>
      <c r="E8" s="13">
        <v>1</v>
      </c>
      <c r="F8" s="16" t="s">
        <v>79</v>
      </c>
      <c r="G8" s="15" t="s">
        <v>137</v>
      </c>
      <c r="H8" s="12" t="s">
        <v>156</v>
      </c>
      <c r="I8" s="14"/>
      <c r="J8" s="14"/>
      <c r="K8" s="12" t="s">
        <v>155</v>
      </c>
    </row>
    <row r="9" spans="1:11" x14ac:dyDescent="0.25">
      <c r="A9" s="95" t="s">
        <v>139</v>
      </c>
      <c r="B9" s="95"/>
      <c r="C9" s="95"/>
      <c r="D9" s="95"/>
      <c r="E9" s="95"/>
      <c r="F9" s="95"/>
      <c r="G9" s="95"/>
      <c r="H9" s="23"/>
      <c r="I9" s="23"/>
      <c r="J9" s="23"/>
      <c r="K9" s="23"/>
    </row>
  </sheetData>
  <sheetProtection formatCells="0" formatColumns="0" formatRows="0" sort="0" autoFilter="0"/>
  <mergeCells count="2">
    <mergeCell ref="A1:G1"/>
    <mergeCell ref="A9:G9"/>
  </mergeCells>
  <conditionalFormatting sqref="A4:A8 C4:D8">
    <cfRule type="expression" dxfId="11" priority="2">
      <formula>ISBLANK(A4)</formula>
    </cfRule>
  </conditionalFormatting>
  <conditionalFormatting sqref="K4:K8 B4:B8 E4:G8">
    <cfRule type="expression" dxfId="10" priority="1">
      <formula>ISBLANK(B4)</formula>
    </cfRule>
  </conditionalFormatting>
  <pageMargins left="0.7" right="0.7" top="0.75" bottom="0.75" header="0.3" footer="0.3"/>
  <pageSetup scale="65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railer03">
    <pageSetUpPr fitToPage="1"/>
  </sheetPr>
  <dimension ref="A1:J11"/>
  <sheetViews>
    <sheetView showGridLines="0" zoomScale="85" zoomScaleNormal="85" workbookViewId="0">
      <pane ySplit="3" topLeftCell="A4" activePane="bottomLeft" state="frozen"/>
      <selection sqref="A1:G1"/>
      <selection pane="bottomLeft" sqref="A1:G1"/>
    </sheetView>
  </sheetViews>
  <sheetFormatPr defaultColWidth="57.85546875" defaultRowHeight="15" x14ac:dyDescent="0.25"/>
  <cols>
    <col min="1" max="1" width="10.85546875" style="4" customWidth="1"/>
    <col min="2" max="2" width="28.7109375" style="4" bestFit="1" customWidth="1"/>
    <col min="3" max="3" width="6.42578125" style="4" bestFit="1" customWidth="1"/>
    <col min="4" max="4" width="5.140625" style="4" bestFit="1" customWidth="1"/>
    <col min="5" max="5" width="7.7109375" style="4" bestFit="1" customWidth="1"/>
    <col min="6" max="6" width="11.5703125" style="4" customWidth="1"/>
    <col min="7" max="7" width="35.42578125" style="4" customWidth="1"/>
    <col min="8" max="8" width="27.28515625" style="7" customWidth="1"/>
    <col min="9" max="9" width="10" style="7" customWidth="1"/>
    <col min="10" max="10" width="26.7109375" style="7" customWidth="1"/>
    <col min="11" max="16384" width="57.85546875" style="7"/>
  </cols>
  <sheetData>
    <row r="1" spans="1:10" ht="6.95" customHeight="1" x14ac:dyDescent="0.25">
      <c r="A1" s="96"/>
      <c r="B1" s="97"/>
      <c r="C1" s="97"/>
      <c r="D1" s="97"/>
      <c r="E1" s="97"/>
      <c r="F1" s="97"/>
      <c r="G1" s="97"/>
      <c r="H1" s="22"/>
      <c r="I1" s="22"/>
      <c r="J1" s="22"/>
    </row>
    <row r="2" spans="1:10" ht="34.5" customHeight="1" x14ac:dyDescent="0.25">
      <c r="A2" s="27" t="s">
        <v>65</v>
      </c>
      <c r="B2" s="27" t="s">
        <v>66</v>
      </c>
      <c r="C2" s="27" t="s">
        <v>67</v>
      </c>
      <c r="D2" s="27" t="s">
        <v>68</v>
      </c>
      <c r="E2" s="27" t="s">
        <v>69</v>
      </c>
      <c r="F2" s="27" t="s">
        <v>70</v>
      </c>
      <c r="G2" s="27" t="s">
        <v>71</v>
      </c>
      <c r="H2" s="27" t="s">
        <v>75</v>
      </c>
      <c r="I2" s="27" t="s">
        <v>157</v>
      </c>
      <c r="J2" s="27" t="s">
        <v>151</v>
      </c>
    </row>
    <row r="3" spans="1:10" ht="15.75" x14ac:dyDescent="0.25">
      <c r="A3" s="28" t="s">
        <v>76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idden="1" x14ac:dyDescent="0.25">
      <c r="A4" s="9">
        <v>0</v>
      </c>
      <c r="B4" s="20" t="s">
        <v>140</v>
      </c>
      <c r="C4" s="9">
        <v>1</v>
      </c>
      <c r="D4" s="9">
        <f>(C4+E4)-1</f>
        <v>0</v>
      </c>
      <c r="E4" s="10">
        <v>0</v>
      </c>
      <c r="F4" s="10"/>
      <c r="G4" s="8"/>
      <c r="H4" s="8"/>
      <c r="I4" s="11"/>
      <c r="J4" s="8"/>
    </row>
    <row r="5" spans="1:10" ht="90" x14ac:dyDescent="0.25">
      <c r="A5" s="9">
        <f>A4 + 1</f>
        <v>1</v>
      </c>
      <c r="B5" s="8" t="s">
        <v>158</v>
      </c>
      <c r="C5" s="9">
        <f>D4+1</f>
        <v>1</v>
      </c>
      <c r="D5" s="9">
        <f>(C5+E5)-1</f>
        <v>10</v>
      </c>
      <c r="E5" s="10">
        <v>10</v>
      </c>
      <c r="F5" s="10" t="s">
        <v>84</v>
      </c>
      <c r="G5" s="8" t="s">
        <v>159</v>
      </c>
      <c r="H5" s="20" t="s">
        <v>160</v>
      </c>
      <c r="I5" s="11" t="s">
        <v>161</v>
      </c>
      <c r="J5" s="20" t="s">
        <v>161</v>
      </c>
    </row>
    <row r="6" spans="1:10" ht="90" x14ac:dyDescent="0.25">
      <c r="A6" s="9">
        <f t="shared" ref="A6:A10" si="0">A5 + 1</f>
        <v>2</v>
      </c>
      <c r="B6" s="8" t="s">
        <v>162</v>
      </c>
      <c r="C6" s="9">
        <f t="shared" ref="C6:C10" si="1">D5+1</f>
        <v>11</v>
      </c>
      <c r="D6" s="9">
        <f t="shared" ref="D6:D8" si="2">(C6+E6)-1</f>
        <v>20</v>
      </c>
      <c r="E6" s="10">
        <v>10</v>
      </c>
      <c r="F6" s="10" t="s">
        <v>84</v>
      </c>
      <c r="G6" s="8" t="s">
        <v>163</v>
      </c>
      <c r="H6" s="20" t="s">
        <v>160</v>
      </c>
      <c r="I6" s="11" t="s">
        <v>161</v>
      </c>
      <c r="J6" s="20" t="s">
        <v>161</v>
      </c>
    </row>
    <row r="7" spans="1:10" ht="45" x14ac:dyDescent="0.25">
      <c r="A7" s="9">
        <f t="shared" si="0"/>
        <v>3</v>
      </c>
      <c r="B7" s="8" t="s">
        <v>145</v>
      </c>
      <c r="C7" s="9">
        <f t="shared" si="1"/>
        <v>21</v>
      </c>
      <c r="D7" s="9">
        <f t="shared" si="2"/>
        <v>30</v>
      </c>
      <c r="E7" s="10">
        <v>10</v>
      </c>
      <c r="F7" s="10" t="s">
        <v>117</v>
      </c>
      <c r="G7" s="8" t="s">
        <v>146</v>
      </c>
      <c r="H7" s="8" t="s">
        <v>147</v>
      </c>
      <c r="I7" s="11" t="s">
        <v>161</v>
      </c>
      <c r="J7" s="8" t="s">
        <v>161</v>
      </c>
    </row>
    <row r="8" spans="1:10" x14ac:dyDescent="0.25">
      <c r="A8" s="9">
        <f t="shared" si="0"/>
        <v>4</v>
      </c>
      <c r="B8" s="8" t="s">
        <v>164</v>
      </c>
      <c r="C8" s="9">
        <f t="shared" si="1"/>
        <v>31</v>
      </c>
      <c r="D8" s="9">
        <f t="shared" si="2"/>
        <v>40</v>
      </c>
      <c r="E8" s="10">
        <v>10</v>
      </c>
      <c r="F8" s="10" t="s">
        <v>117</v>
      </c>
      <c r="G8" s="8" t="s">
        <v>165</v>
      </c>
      <c r="H8" s="8"/>
      <c r="I8" s="11"/>
      <c r="J8" s="8"/>
    </row>
    <row r="9" spans="1:10" x14ac:dyDescent="0.25">
      <c r="A9" s="9">
        <f t="shared" si="0"/>
        <v>5</v>
      </c>
      <c r="B9" s="25" t="s">
        <v>133</v>
      </c>
      <c r="C9" s="9">
        <f t="shared" si="1"/>
        <v>41</v>
      </c>
      <c r="D9" s="9">
        <f>D10-E10</f>
        <v>399</v>
      </c>
      <c r="E9" s="9">
        <f>(C10-D8)-1</f>
        <v>359</v>
      </c>
      <c r="F9" s="10" t="s">
        <v>79</v>
      </c>
      <c r="G9" s="20" t="s">
        <v>134</v>
      </c>
      <c r="H9" s="8" t="s">
        <v>148</v>
      </c>
      <c r="I9" s="11" t="s">
        <v>161</v>
      </c>
      <c r="J9" s="8" t="s">
        <v>161</v>
      </c>
    </row>
    <row r="10" spans="1:10" x14ac:dyDescent="0.25">
      <c r="A10" s="9">
        <f t="shared" si="0"/>
        <v>6</v>
      </c>
      <c r="B10" s="26" t="s">
        <v>136</v>
      </c>
      <c r="C10" s="9">
        <f t="shared" si="1"/>
        <v>400</v>
      </c>
      <c r="D10" s="10">
        <v>400</v>
      </c>
      <c r="E10" s="10">
        <v>1</v>
      </c>
      <c r="F10" s="10" t="s">
        <v>79</v>
      </c>
      <c r="G10" s="8" t="s">
        <v>149</v>
      </c>
      <c r="H10" s="8" t="s">
        <v>150</v>
      </c>
      <c r="I10" s="11" t="s">
        <v>161</v>
      </c>
      <c r="J10" s="8" t="s">
        <v>161</v>
      </c>
    </row>
    <row r="11" spans="1:10" x14ac:dyDescent="0.25">
      <c r="A11" s="21" t="s">
        <v>139</v>
      </c>
      <c r="B11" s="6"/>
      <c r="C11" s="6"/>
      <c r="D11" s="6"/>
      <c r="E11" s="6"/>
      <c r="F11" s="6"/>
      <c r="G11" s="6"/>
      <c r="H11" s="24"/>
      <c r="I11" s="24"/>
      <c r="J11" s="24"/>
    </row>
  </sheetData>
  <sheetProtection formatCells="0" formatColumns="0" formatRows="0" sort="0" autoFilter="0"/>
  <mergeCells count="1">
    <mergeCell ref="A1:G1"/>
  </mergeCells>
  <conditionalFormatting sqref="A4 C4:D4">
    <cfRule type="expression" dxfId="9" priority="6">
      <formula>ISBLANK(A4)</formula>
    </cfRule>
  </conditionalFormatting>
  <conditionalFormatting sqref="J4 E4:G4 B4">
    <cfRule type="expression" dxfId="8" priority="5">
      <formula>ISBLANK(B4)</formula>
    </cfRule>
  </conditionalFormatting>
  <conditionalFormatting sqref="A5:A10 C5:D10">
    <cfRule type="expression" dxfId="7" priority="2">
      <formula>ISBLANK(A5)</formula>
    </cfRule>
  </conditionalFormatting>
  <conditionalFormatting sqref="E5:G10 B5:B10">
    <cfRule type="expression" dxfId="6" priority="1">
      <formula>ISBLANK(B5)</formula>
    </cfRule>
  </conditionalFormatting>
  <pageMargins left="0.7" right="0.7" top="0.75" bottom="0.75" header="0.3" footer="0.3"/>
  <pageSetup scale="72" fitToHeight="0" orientation="landscape" r:id="rId1"/>
  <headerFooter scaleWithDoc="0">
    <oddHeader>&amp;L&amp;"Calibri,Bold"&amp;9Eligibility Functional Specifications for File Layout
--- &amp;A ---</oddHeader>
    <oddFooter>&amp;L&amp;G&amp;C&amp;9&amp;P&amp;R&amp;9&amp;A
&amp;F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39D56AD27A7A4FA7FFDBC1B0490319" ma:contentTypeVersion="2" ma:contentTypeDescription="Create a new document." ma:contentTypeScope="" ma:versionID="e8a091a25e6e2431be763514633e1a6c">
  <xsd:schema xmlns:xsd="http://www.w3.org/2001/XMLSchema" xmlns:xs="http://www.w3.org/2001/XMLSchema" xmlns:p="http://schemas.microsoft.com/office/2006/metadata/properties" xmlns:ns2="cd03f0c8-8ed3-46e0-8ad1-2ac7f654781c" targetNamespace="http://schemas.microsoft.com/office/2006/metadata/properties" ma:root="true" ma:fieldsID="902fded2872699388037ed48e0697b62" ns2:_="">
    <xsd:import namespace="cd03f0c8-8ed3-46e0-8ad1-2ac7f6547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3f0c8-8ed3-46e0-8ad1-2ac7f6547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94FD26-3C48-41D9-B39B-B9116D80A88A}">
  <ds:schemaRefs>
    <ds:schemaRef ds:uri="http://purl.org/dc/elements/1.1/"/>
    <ds:schemaRef ds:uri="http://schemas.microsoft.com/office/2006/metadata/properties"/>
    <ds:schemaRef ds:uri="cd03f0c8-8ed3-46e0-8ad1-2ac7f654781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73C268-CFCA-437C-BC06-B777678B0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03f0c8-8ed3-46e0-8ad1-2ac7f6547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9692BF-A1F3-4B95-8E7A-DB36B6C31F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41</vt:i4>
      </vt:variant>
    </vt:vector>
  </HeadingPairs>
  <TitlesOfParts>
    <vt:vector size="53" baseType="lpstr">
      <vt:lpstr>Cover</vt:lpstr>
      <vt:lpstr>General Information</vt:lpstr>
      <vt:lpstr>Selection Criteria &lt;Part&gt;</vt:lpstr>
      <vt:lpstr>Detail Layout</vt:lpstr>
      <vt:lpstr>Trailer Layout</vt:lpstr>
      <vt:lpstr>Detail Layout (2)</vt:lpstr>
      <vt:lpstr>Trailer Layout (2)</vt:lpstr>
      <vt:lpstr>Detail Layout (3)</vt:lpstr>
      <vt:lpstr>Trailer Layout (3)</vt:lpstr>
      <vt:lpstr>Detail Layout (4)</vt:lpstr>
      <vt:lpstr>Trailer Layout (4)</vt:lpstr>
      <vt:lpstr>Data</vt:lpstr>
      <vt:lpstr>IntroSplash</vt:lpstr>
      <vt:lpstr>LayoutStyle</vt:lpstr>
      <vt:lpstr>'Detail Layout'!OLE_LINK1</vt:lpstr>
      <vt:lpstr>'Detail Layout (2)'!OLE_LINK1</vt:lpstr>
      <vt:lpstr>'Detail Layout (3)'!OLE_LINK1</vt:lpstr>
      <vt:lpstr>'Detail Layout (4)'!OLE_LINK1</vt:lpstr>
      <vt:lpstr>'Trailer Layout'!OLE_LINK1</vt:lpstr>
      <vt:lpstr>'Trailer Layout (2)'!OLE_LINK1</vt:lpstr>
      <vt:lpstr>'Trailer Layout (3)'!OLE_LINK1</vt:lpstr>
      <vt:lpstr>'Trailer Layout (4)'!OLE_LINK1</vt:lpstr>
      <vt:lpstr>'Detail Layout'!Print_Area</vt:lpstr>
      <vt:lpstr>'Detail Layout (2)'!Print_Area</vt:lpstr>
      <vt:lpstr>'Detail Layout (3)'!Print_Area</vt:lpstr>
      <vt:lpstr>'Detail Layout (4)'!Print_Area</vt:lpstr>
      <vt:lpstr>'General Information'!Print_Area</vt:lpstr>
      <vt:lpstr>'Selection Criteria &lt;Part&gt;'!Print_Area</vt:lpstr>
      <vt:lpstr>'Trailer Layout'!Print_Area</vt:lpstr>
      <vt:lpstr>'Trailer Layout (2)'!Print_Area</vt:lpstr>
      <vt:lpstr>'Trailer Layout (3)'!Print_Area</vt:lpstr>
      <vt:lpstr>'Trailer Layout (4)'!Print_Area</vt:lpstr>
      <vt:lpstr>'Detail Layout'!Print_Titles</vt:lpstr>
      <vt:lpstr>'Detail Layout (2)'!Print_Titles</vt:lpstr>
      <vt:lpstr>'Detail Layout (3)'!Print_Titles</vt:lpstr>
      <vt:lpstr>'Detail Layout (4)'!Print_Titles</vt:lpstr>
      <vt:lpstr>'Trailer Layout'!Print_Titles</vt:lpstr>
      <vt:lpstr>'Trailer Layout (2)'!Print_Titles</vt:lpstr>
      <vt:lpstr>'Trailer Layout (3)'!Print_Titles</vt:lpstr>
      <vt:lpstr>'Trailer Layout (4)'!Print_Titles</vt:lpstr>
      <vt:lpstr>ProtectedCols</vt:lpstr>
      <vt:lpstr>'Trailer Layout (2)'!ProtectedRows</vt:lpstr>
      <vt:lpstr>'Trailer Layout (3)'!ProtectedRows</vt:lpstr>
      <vt:lpstr>'Trailer Layout (4)'!ProtectedRows</vt:lpstr>
      <vt:lpstr>ProtectedRows</vt:lpstr>
      <vt:lpstr>'Detail Layout (2)'!StaticContent</vt:lpstr>
      <vt:lpstr>'Detail Layout (3)'!StaticContent</vt:lpstr>
      <vt:lpstr>'Detail Layout (4)'!StaticContent</vt:lpstr>
      <vt:lpstr>StaticContent</vt:lpstr>
      <vt:lpstr>'Trailer Layout (2)'!StaticContentTRL</vt:lpstr>
      <vt:lpstr>'Trailer Layout (3)'!StaticContentTRL</vt:lpstr>
      <vt:lpstr>'Trailer Layout (4)'!StaticContentTRL</vt:lpstr>
      <vt:lpstr>StaticContentTRL</vt:lpstr>
    </vt:vector>
  </TitlesOfParts>
  <Manager/>
  <Company>Thomson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Management Functional Specification (Employer)</dc:title>
  <dc:subject/>
  <dc:creator>C Alexander</dc:creator>
  <cp:keywords/>
  <dc:description/>
  <cp:lastModifiedBy>Bucaida, Beth - ETF</cp:lastModifiedBy>
  <cp:revision/>
  <cp:lastPrinted>2022-05-03T18:19:36Z</cp:lastPrinted>
  <dcterms:created xsi:type="dcterms:W3CDTF">2014-06-11T18:28:16Z</dcterms:created>
  <dcterms:modified xsi:type="dcterms:W3CDTF">2022-05-03T18:19:47Z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0x0101000A39D56AD27A7A4FA7FFDBC1B0490319</vt:lpwstr>
  </property>
  <property fmtid="{D5CDD505-2E9C-101B-9397-08002B2CF9AE}" pid="3" name="Category">
    <vt:lpwstr>6;#Implementation|84612a7b-e2eb-46b9-a16f-d1c039911be7</vt:lpwstr>
  </property>
  <property fmtid="{D5CDD505-2E9C-101B-9397-08002B2CF9AE}" pid="4" name="Training Course">
    <vt:lpwstr/>
  </property>
</Properties>
</file>